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OCIFS\CHILDFAM\2019-20 EPK - Round 4\Appendices\"/>
    </mc:Choice>
  </mc:AlternateContent>
  <xr:revisionPtr revIDLastSave="0" documentId="8_{45991E5E-E943-4EE8-9CA2-04D0542CD2F4}" xr6:coauthVersionLast="43" xr6:coauthVersionMax="43" xr10:uidLastSave="{00000000-0000-0000-0000-000000000000}"/>
  <workbookProtection workbookPassword="E4BC" lockStructure="1"/>
  <bookViews>
    <workbookView xWindow="-60" yWindow="-60" windowWidth="28920" windowHeight="15660" xr2:uid="{00000000-000D-0000-FFFF-FFFF00000000}"/>
  </bookViews>
  <sheets>
    <sheet name="Grant Calculator" sheetId="3" r:id="rId1"/>
    <sheet name="District Data" sheetId="9" r:id="rId2"/>
    <sheet name="Appendix F" sheetId="11" state="hidden" r:id="rId3"/>
    <sheet name="_@#$EDS2_SED_SAVESHEET" sheetId="4" state="veryHidden" r:id="rId4"/>
  </sheets>
  <definedNames>
    <definedName name="_xlnm._FilterDatabase" localSheetId="2" hidden="1">'Appendix F'!$B$3:$H$680</definedName>
    <definedName name="_xlnm._FilterDatabase" localSheetId="1" hidden="1">'District Data'!$B$2:$E$2</definedName>
    <definedName name="_xlnm.Print_Titles" localSheetId="1">'District Data'!$2:$2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9" l="1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C20" i="3"/>
  <c r="C18" i="3"/>
  <c r="G52" i="3"/>
  <c r="K51" i="3"/>
  <c r="K49" i="3"/>
  <c r="K47" i="3"/>
  <c r="K36" i="3"/>
  <c r="K38" i="3"/>
  <c r="K34" i="3"/>
  <c r="G36" i="3"/>
  <c r="G49" i="3" s="1"/>
  <c r="O49" i="3" s="1"/>
  <c r="M49" i="3" s="1"/>
  <c r="A4" i="4"/>
  <c r="E53" i="3"/>
  <c r="E60" i="3" s="1"/>
  <c r="E40" i="3"/>
  <c r="A3" i="4"/>
  <c r="A2" i="4"/>
  <c r="O36" i="3" l="1"/>
  <c r="M36" i="3" s="1"/>
  <c r="G38" i="3"/>
  <c r="G34" i="3"/>
  <c r="G47" i="3" l="1"/>
  <c r="O47" i="3" s="1"/>
  <c r="O34" i="3"/>
  <c r="G51" i="3"/>
  <c r="O51" i="3" s="1"/>
  <c r="M51" i="3" s="1"/>
  <c r="O38" i="3"/>
  <c r="M38" i="3" s="1"/>
  <c r="O40" i="3" l="1"/>
  <c r="M34" i="3"/>
  <c r="M40" i="3" s="1"/>
  <c r="M47" i="3"/>
  <c r="M53" i="3" s="1"/>
  <c r="G60" i="3" s="1"/>
  <c r="O53" i="3"/>
  <c r="I60" i="3" l="1"/>
</calcChain>
</file>

<file path=xl/sharedStrings.xml><?xml version="1.0" encoding="utf-8"?>
<sst xmlns="http://schemas.openxmlformats.org/spreadsheetml/2006/main" count="3454" uniqueCount="2126">
  <si>
    <t>Ossining</t>
  </si>
  <si>
    <t>Briarcliff Manor</t>
  </si>
  <si>
    <t>Peekskill</t>
  </si>
  <si>
    <t>Pelham</t>
  </si>
  <si>
    <t>Rye</t>
  </si>
  <si>
    <t>Rye Neck</t>
  </si>
  <si>
    <t>Port Chester-Rye</t>
  </si>
  <si>
    <t>Blind Brook-Rye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</si>
  <si>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</si>
  <si>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</si>
  <si>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</si>
  <si>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</si>
  <si>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</si>
  <si>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</si>
  <si>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</si>
  <si>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</si>
  <si>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Perry</t>
  </si>
  <si>
    <t>Warsaw</t>
  </si>
  <si>
    <t>Penn Yan</t>
  </si>
  <si>
    <t>Dundee</t>
  </si>
  <si>
    <t>School District:</t>
  </si>
  <si>
    <t>County:</t>
  </si>
  <si>
    <t>Type of New Pre-kindergarten Placement</t>
  </si>
  <si>
    <t>New Full-Day</t>
  </si>
  <si>
    <t>New Half-Day</t>
  </si>
  <si>
    <t>Proration Factor  (#days/180)</t>
  </si>
  <si>
    <t>Grant per Placement</t>
  </si>
  <si>
    <t>010100</t>
  </si>
  <si>
    <t>010201</t>
  </si>
  <si>
    <t>010306</t>
  </si>
  <si>
    <t>010402</t>
  </si>
  <si>
    <t>010500</t>
  </si>
  <si>
    <t>010601</t>
  </si>
  <si>
    <t>010615</t>
  </si>
  <si>
    <t>010623</t>
  </si>
  <si>
    <t>010701</t>
  </si>
  <si>
    <t>010802</t>
  </si>
  <si>
    <t>011003</t>
  </si>
  <si>
    <t>011200</t>
  </si>
  <si>
    <t>020101</t>
  </si>
  <si>
    <t>020601</t>
  </si>
  <si>
    <t>020702</t>
  </si>
  <si>
    <t>020801</t>
  </si>
  <si>
    <t>021102</t>
  </si>
  <si>
    <t>021601</t>
  </si>
  <si>
    <t>022001</t>
  </si>
  <si>
    <t>022101</t>
  </si>
  <si>
    <t>022302</t>
  </si>
  <si>
    <t>022401</t>
  </si>
  <si>
    <t>022601</t>
  </si>
  <si>
    <t>022902</t>
  </si>
  <si>
    <t>030101</t>
  </si>
  <si>
    <t>030200</t>
  </si>
  <si>
    <t>030501</t>
  </si>
  <si>
    <t>030601</t>
  </si>
  <si>
    <t>030701</t>
  </si>
  <si>
    <t>031101</t>
  </si>
  <si>
    <t>031301</t>
  </si>
  <si>
    <t>031401</t>
  </si>
  <si>
    <t>031501</t>
  </si>
  <si>
    <t>031502</t>
  </si>
  <si>
    <t>031601</t>
  </si>
  <si>
    <t>031701</t>
  </si>
  <si>
    <t>040204</t>
  </si>
  <si>
    <t>040302</t>
  </si>
  <si>
    <t>040901</t>
  </si>
  <si>
    <t>041101</t>
  </si>
  <si>
    <t>041401</t>
  </si>
  <si>
    <t>042302</t>
  </si>
  <si>
    <t>042400</t>
  </si>
  <si>
    <t>042801</t>
  </si>
  <si>
    <t>042901</t>
  </si>
  <si>
    <t>043001</t>
  </si>
  <si>
    <t>043200</t>
  </si>
  <si>
    <t>043501</t>
  </si>
  <si>
    <t>050100</t>
  </si>
  <si>
    <t>050301</t>
  </si>
  <si>
    <t>050401</t>
  </si>
  <si>
    <t>050701</t>
  </si>
  <si>
    <t>051101</t>
  </si>
  <si>
    <t>051301</t>
  </si>
  <si>
    <t>051901</t>
  </si>
  <si>
    <t>060201</t>
  </si>
  <si>
    <t>060301</t>
  </si>
  <si>
    <t>060401</t>
  </si>
  <si>
    <t>060503</t>
  </si>
  <si>
    <t>060601</t>
  </si>
  <si>
    <t>060701</t>
  </si>
  <si>
    <t>060800</t>
  </si>
  <si>
    <t>061001</t>
  </si>
  <si>
    <t>061101</t>
  </si>
  <si>
    <t>061501</t>
  </si>
  <si>
    <t>061503</t>
  </si>
  <si>
    <t>061601</t>
  </si>
  <si>
    <t>061700</t>
  </si>
  <si>
    <t>062201</t>
  </si>
  <si>
    <t>062301</t>
  </si>
  <si>
    <t>062401</t>
  </si>
  <si>
    <t>062601</t>
  </si>
  <si>
    <t>062901</t>
  </si>
  <si>
    <t>070600</t>
  </si>
  <si>
    <t>070901</t>
  </si>
  <si>
    <t>070902</t>
  </si>
  <si>
    <t>080101</t>
  </si>
  <si>
    <t>080201</t>
  </si>
  <si>
    <t>080601</t>
  </si>
  <si>
    <t>081003</t>
  </si>
  <si>
    <t>081200</t>
  </si>
  <si>
    <t>081401</t>
  </si>
  <si>
    <t>081501</t>
  </si>
  <si>
    <t>082001</t>
  </si>
  <si>
    <t>090201</t>
  </si>
  <si>
    <t>090301</t>
  </si>
  <si>
    <t>090501</t>
  </si>
  <si>
    <t>090601</t>
  </si>
  <si>
    <t>090901</t>
  </si>
  <si>
    <t>091101</t>
  </si>
  <si>
    <t>091200</t>
  </si>
  <si>
    <t>091402</t>
  </si>
  <si>
    <t>100501</t>
  </si>
  <si>
    <t>100902</t>
  </si>
  <si>
    <t>101001</t>
  </si>
  <si>
    <t>101300</t>
  </si>
  <si>
    <t>101401</t>
  </si>
  <si>
    <t>101601</t>
  </si>
  <si>
    <t>110101</t>
  </si>
  <si>
    <t>110200</t>
  </si>
  <si>
    <t>110304</t>
  </si>
  <si>
    <t>110701</t>
  </si>
  <si>
    <t>110901</t>
  </si>
  <si>
    <t>120102</t>
  </si>
  <si>
    <t>120301</t>
  </si>
  <si>
    <t>120401</t>
  </si>
  <si>
    <t>120501</t>
  </si>
  <si>
    <t>120701</t>
  </si>
  <si>
    <t>120906</t>
  </si>
  <si>
    <t>121401</t>
  </si>
  <si>
    <t>121502</t>
  </si>
  <si>
    <t>121601</t>
  </si>
  <si>
    <t>121701</t>
  </si>
  <si>
    <t>121702</t>
  </si>
  <si>
    <t>121901</t>
  </si>
  <si>
    <t>130200</t>
  </si>
  <si>
    <t>130502</t>
  </si>
  <si>
    <t>130801</t>
  </si>
  <si>
    <t>131101</t>
  </si>
  <si>
    <t>131201</t>
  </si>
  <si>
    <t>131301</t>
  </si>
  <si>
    <t>131500</t>
  </si>
  <si>
    <t>131601</t>
  </si>
  <si>
    <t>131602</t>
  </si>
  <si>
    <t>131701</t>
  </si>
  <si>
    <t>131801</t>
  </si>
  <si>
    <t>132101</t>
  </si>
  <si>
    <t>132201</t>
  </si>
  <si>
    <t>140101</t>
  </si>
  <si>
    <t>140201</t>
  </si>
  <si>
    <t>140203</t>
  </si>
  <si>
    <t>140207</t>
  </si>
  <si>
    <t>140301</t>
  </si>
  <si>
    <t>140600</t>
  </si>
  <si>
    <t>140701</t>
  </si>
  <si>
    <t>140702</t>
  </si>
  <si>
    <t>140703</t>
  </si>
  <si>
    <t>140707</t>
  </si>
  <si>
    <t>140709</t>
  </si>
  <si>
    <t>140801</t>
  </si>
  <si>
    <t>141101</t>
  </si>
  <si>
    <t>141201</t>
  </si>
  <si>
    <t>141301</t>
  </si>
  <si>
    <t>141401</t>
  </si>
  <si>
    <t>141501</t>
  </si>
  <si>
    <t>141601</t>
  </si>
  <si>
    <t>141604</t>
  </si>
  <si>
    <t>141701</t>
  </si>
  <si>
    <t>141800</t>
  </si>
  <si>
    <t>141901</t>
  </si>
  <si>
    <t>142101</t>
  </si>
  <si>
    <t>142201</t>
  </si>
  <si>
    <t>142301</t>
  </si>
  <si>
    <t>142500</t>
  </si>
  <si>
    <t>142601</t>
  </si>
  <si>
    <t>142801</t>
  </si>
  <si>
    <t>150203</t>
  </si>
  <si>
    <t>150301</t>
  </si>
  <si>
    <t>150601</t>
  </si>
  <si>
    <t>150801</t>
  </si>
  <si>
    <t>150901</t>
  </si>
  <si>
    <t>151001</t>
  </si>
  <si>
    <t>151102</t>
  </si>
  <si>
    <t>151401</t>
  </si>
  <si>
    <t>151501</t>
  </si>
  <si>
    <t>151601</t>
  </si>
  <si>
    <t>151701</t>
  </si>
  <si>
    <t>160101</t>
  </si>
  <si>
    <t>160801</t>
  </si>
  <si>
    <t>161201</t>
  </si>
  <si>
    <t>161401</t>
  </si>
  <si>
    <t>161501</t>
  </si>
  <si>
    <t>161601</t>
  </si>
  <si>
    <t>161801</t>
  </si>
  <si>
    <t>170301</t>
  </si>
  <si>
    <t>170500</t>
  </si>
  <si>
    <t>170600</t>
  </si>
  <si>
    <t>170801</t>
  </si>
  <si>
    <t>170901</t>
  </si>
  <si>
    <t>171102</t>
  </si>
  <si>
    <t>180202</t>
  </si>
  <si>
    <t>180300</t>
  </si>
  <si>
    <t>180701</t>
  </si>
  <si>
    <t>180901</t>
  </si>
  <si>
    <t>181001</t>
  </si>
  <si>
    <t>181101</t>
  </si>
  <si>
    <t>181201</t>
  </si>
  <si>
    <t>181302</t>
  </si>
  <si>
    <t>190301</t>
  </si>
  <si>
    <t>190401</t>
  </si>
  <si>
    <t>190501</t>
  </si>
  <si>
    <t>190701</t>
  </si>
  <si>
    <t>190901</t>
  </si>
  <si>
    <t>191401</t>
  </si>
  <si>
    <t>200401</t>
  </si>
  <si>
    <t>200601</t>
  </si>
  <si>
    <t>200701</t>
  </si>
  <si>
    <t>200901</t>
  </si>
  <si>
    <t>210302</t>
  </si>
  <si>
    <t>210402</t>
  </si>
  <si>
    <t>210601</t>
  </si>
  <si>
    <t>210800</t>
  </si>
  <si>
    <t>211003</t>
  </si>
  <si>
    <t>211103</t>
  </si>
  <si>
    <t>211701</t>
  </si>
  <si>
    <t>211901</t>
  </si>
  <si>
    <t>212001</t>
  </si>
  <si>
    <t>220101</t>
  </si>
  <si>
    <t>220202</t>
  </si>
  <si>
    <t>220301</t>
  </si>
  <si>
    <t>220401</t>
  </si>
  <si>
    <t>220701</t>
  </si>
  <si>
    <t>220909</t>
  </si>
  <si>
    <t>221001</t>
  </si>
  <si>
    <t>221301</t>
  </si>
  <si>
    <t>221401</t>
  </si>
  <si>
    <t>222000</t>
  </si>
  <si>
    <t>222201</t>
  </si>
  <si>
    <t>230201</t>
  </si>
  <si>
    <t>230301</t>
  </si>
  <si>
    <t>230901</t>
  </si>
  <si>
    <t>231101</t>
  </si>
  <si>
    <t>231301</t>
  </si>
  <si>
    <t>240101</t>
  </si>
  <si>
    <t>240201</t>
  </si>
  <si>
    <t>240401</t>
  </si>
  <si>
    <t>240801</t>
  </si>
  <si>
    <t>240901</t>
  </si>
  <si>
    <t>241001</t>
  </si>
  <si>
    <t>241101</t>
  </si>
  <si>
    <t>241701</t>
  </si>
  <si>
    <t>250109</t>
  </si>
  <si>
    <t>250201</t>
  </si>
  <si>
    <t>250301</t>
  </si>
  <si>
    <t>250401</t>
  </si>
  <si>
    <t>250701</t>
  </si>
  <si>
    <t>250901</t>
  </si>
  <si>
    <t>251101</t>
  </si>
  <si>
    <t>251400</t>
  </si>
  <si>
    <t>251501</t>
  </si>
  <si>
    <t>251601</t>
  </si>
  <si>
    <t>260101</t>
  </si>
  <si>
    <t>260401</t>
  </si>
  <si>
    <t>260501</t>
  </si>
  <si>
    <t>260801</t>
  </si>
  <si>
    <t>260803</t>
  </si>
  <si>
    <t>260901</t>
  </si>
  <si>
    <t>261001</t>
  </si>
  <si>
    <t>261101</t>
  </si>
  <si>
    <t>261201</t>
  </si>
  <si>
    <t>261301</t>
  </si>
  <si>
    <t>261313</t>
  </si>
  <si>
    <t>261401</t>
  </si>
  <si>
    <t>261501</t>
  </si>
  <si>
    <t>261600</t>
  </si>
  <si>
    <t>261701</t>
  </si>
  <si>
    <t>261801</t>
  </si>
  <si>
    <t>261901</t>
  </si>
  <si>
    <t>262001</t>
  </si>
  <si>
    <t>270100</t>
  </si>
  <si>
    <t>270301</t>
  </si>
  <si>
    <t>270601</t>
  </si>
  <si>
    <t>270701</t>
  </si>
  <si>
    <t>280100</t>
  </si>
  <si>
    <t>280201</t>
  </si>
  <si>
    <t>280202</t>
  </si>
  <si>
    <t>280203</t>
  </si>
  <si>
    <t>280204</t>
  </si>
  <si>
    <t>280205</t>
  </si>
  <si>
    <t>280206</t>
  </si>
  <si>
    <t>280207</t>
  </si>
  <si>
    <t>280208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</si>
  <si>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</si>
  <si>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</si>
  <si>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</si>
  <si>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</si>
  <si>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</si>
  <si>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</si>
  <si>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</si>
  <si>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</si>
  <si>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</si>
  <si>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</si>
  <si>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</si>
  <si>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280220</t>
  </si>
  <si>
    <t>280221</t>
  </si>
  <si>
    <t>280222</t>
  </si>
  <si>
    <t>280223</t>
  </si>
  <si>
    <t>280224</t>
  </si>
  <si>
    <t>280225</t>
  </si>
  <si>
    <t>280226</t>
  </si>
  <si>
    <t>280227</t>
  </si>
  <si>
    <t>280229</t>
  </si>
  <si>
    <t>280230</t>
  </si>
  <si>
    <t>280231</t>
  </si>
  <si>
    <t>280251</t>
  </si>
  <si>
    <t>280252</t>
  </si>
  <si>
    <t>280253</t>
  </si>
  <si>
    <t>280300</t>
  </si>
  <si>
    <t>280401</t>
  </si>
  <si>
    <t>280402</t>
  </si>
  <si>
    <t>280403</t>
  </si>
  <si>
    <t>280404</t>
  </si>
  <si>
    <t>280405</t>
  </si>
  <si>
    <t>280406</t>
  </si>
  <si>
    <t>280407</t>
  </si>
  <si>
    <t>280409</t>
  </si>
  <si>
    <t>280410</t>
  </si>
  <si>
    <t>280411</t>
  </si>
  <si>
    <t>280501</t>
  </si>
  <si>
    <t>280502</t>
  </si>
  <si>
    <t>280503</t>
  </si>
  <si>
    <t>280504</t>
  </si>
  <si>
    <t>280506</t>
  </si>
  <si>
    <t>280515</t>
  </si>
  <si>
    <t>280517</t>
  </si>
  <si>
    <t>280518</t>
  </si>
  <si>
    <t>280521</t>
  </si>
  <si>
    <t>280522</t>
  </si>
  <si>
    <t>280523</t>
  </si>
  <si>
    <t>300000</t>
  </si>
  <si>
    <t>400301</t>
  </si>
  <si>
    <t>400400</t>
  </si>
  <si>
    <t>400601</t>
  </si>
  <si>
    <t>400701</t>
  </si>
  <si>
    <t>400800</t>
  </si>
  <si>
    <t>400900</t>
  </si>
  <si>
    <t>401001</t>
  </si>
  <si>
    <t>401201</t>
  </si>
  <si>
    <t>401301</t>
  </si>
  <si>
    <t>401501</t>
  </si>
  <si>
    <t>410401</t>
  </si>
  <si>
    <t>410601</t>
  </si>
  <si>
    <t>411101</t>
  </si>
  <si>
    <t>411501</t>
  </si>
  <si>
    <t>411504</t>
  </si>
  <si>
    <t>411603</t>
  </si>
  <si>
    <t>411701</t>
  </si>
  <si>
    <t>411800</t>
  </si>
  <si>
    <t>411902</t>
  </si>
  <si>
    <t>412000</t>
  </si>
  <si>
    <t>412201</t>
  </si>
  <si>
    <t>412300</t>
  </si>
  <si>
    <t>412801</t>
  </si>
  <si>
    <t>412901</t>
  </si>
  <si>
    <t>412902</t>
  </si>
  <si>
    <t>420101</t>
  </si>
  <si>
    <t>420303</t>
  </si>
  <si>
    <t>420401</t>
  </si>
  <si>
    <t>420411</t>
  </si>
  <si>
    <t>420501</t>
  </si>
  <si>
    <t>420601</t>
  </si>
  <si>
    <t>420701</t>
  </si>
  <si>
    <t>420702</t>
  </si>
  <si>
    <t>420807</t>
  </si>
  <si>
    <t>420901</t>
  </si>
  <si>
    <t>421001</t>
  </si>
  <si>
    <t>421101</t>
  </si>
  <si>
    <t>421201</t>
  </si>
  <si>
    <t>421501</t>
  </si>
  <si>
    <t>421504</t>
  </si>
  <si>
    <t>421601</t>
  </si>
  <si>
    <t>421800</t>
  </si>
  <si>
    <t>421902</t>
  </si>
  <si>
    <t>430300</t>
  </si>
  <si>
    <t>430501</t>
  </si>
  <si>
    <t>430700</t>
  </si>
  <si>
    <t>430901</t>
  </si>
  <si>
    <t>431101</t>
  </si>
  <si>
    <t>431201</t>
  </si>
  <si>
    <t>431301</t>
  </si>
  <si>
    <t>431401</t>
  </si>
  <si>
    <t>431701</t>
  </si>
  <si>
    <t>440102</t>
  </si>
  <si>
    <t>440201</t>
  </si>
  <si>
    <t>440301</t>
  </si>
  <si>
    <t>440401</t>
  </si>
  <si>
    <t>440601</t>
  </si>
  <si>
    <t>440901</t>
  </si>
  <si>
    <t>441000</t>
  </si>
  <si>
    <t>441101</t>
  </si>
  <si>
    <t>441201</t>
  </si>
  <si>
    <t>441202</t>
  </si>
  <si>
    <t>441301</t>
  </si>
  <si>
    <t>441600</t>
  </si>
  <si>
    <t>441800</t>
  </si>
  <si>
    <t>441903</t>
  </si>
  <si>
    <t>442101</t>
  </si>
  <si>
    <t>442111</t>
  </si>
  <si>
    <t>442115</t>
  </si>
  <si>
    <t>450101</t>
  </si>
  <si>
    <t>450607</t>
  </si>
  <si>
    <t>450704</t>
  </si>
  <si>
    <t>450801</t>
  </si>
  <si>
    <t>451001</t>
  </si>
  <si>
    <t>460102</t>
  </si>
  <si>
    <t>460500</t>
  </si>
  <si>
    <t>460701</t>
  </si>
  <si>
    <t>460801</t>
  </si>
  <si>
    <t>460901</t>
  </si>
  <si>
    <t>461300</t>
  </si>
  <si>
    <t>461801</t>
  </si>
  <si>
    <t>461901</t>
  </si>
  <si>
    <t>462001</t>
  </si>
  <si>
    <t>470202</t>
  </si>
  <si>
    <t>470501</t>
  </si>
  <si>
    <t>470801</t>
  </si>
  <si>
    <t>470901</t>
  </si>
  <si>
    <t>471101</t>
  </si>
  <si>
    <t>471201</t>
  </si>
  <si>
    <t>471400</t>
  </si>
  <si>
    <t>471601</t>
  </si>
  <si>
    <t>471701</t>
  </si>
  <si>
    <t>472001</t>
  </si>
  <si>
    <t>472202</t>
  </si>
  <si>
    <t>472506</t>
  </si>
  <si>
    <t>480101</t>
  </si>
  <si>
    <t>480102</t>
  </si>
  <si>
    <t>480401</t>
  </si>
  <si>
    <t>480404</t>
  </si>
  <si>
    <t>480503</t>
  </si>
  <si>
    <t>480601</t>
  </si>
  <si>
    <t>490101</t>
  </si>
  <si>
    <t>490202</t>
  </si>
  <si>
    <t>490301</t>
  </si>
  <si>
    <t>490501</t>
  </si>
  <si>
    <t>490601</t>
  </si>
  <si>
    <t>490804</t>
  </si>
  <si>
    <t>491200</t>
  </si>
  <si>
    <t>491302</t>
  </si>
  <si>
    <t>491401</t>
  </si>
  <si>
    <t>491501</t>
  </si>
  <si>
    <t>491700</t>
  </si>
  <si>
    <t>500101</t>
  </si>
  <si>
    <t>500108</t>
  </si>
  <si>
    <t>500201</t>
  </si>
  <si>
    <t>500301</t>
  </si>
  <si>
    <t>500304</t>
  </si>
  <si>
    <t>500308</t>
  </si>
  <si>
    <t>500401</t>
  </si>
  <si>
    <t>500402</t>
  </si>
  <si>
    <t>510101</t>
  </si>
  <si>
    <t>510201</t>
  </si>
  <si>
    <t>510401</t>
  </si>
  <si>
    <t>510501</t>
  </si>
  <si>
    <t>511101</t>
  </si>
  <si>
    <t>511201</t>
  </si>
  <si>
    <t>511301</t>
  </si>
  <si>
    <t>511602</t>
  </si>
  <si>
    <t>511901</t>
  </si>
  <si>
    <t>512001</t>
  </si>
  <si>
    <t>512101</t>
  </si>
  <si>
    <t>512201</t>
  </si>
  <si>
    <t>512300</t>
  </si>
  <si>
    <t>512404</t>
  </si>
  <si>
    <t>512501</t>
  </si>
  <si>
    <t>512902</t>
  </si>
  <si>
    <t>513102</t>
  </si>
  <si>
    <t>520101</t>
  </si>
  <si>
    <t>520302</t>
  </si>
  <si>
    <t>520401</t>
  </si>
  <si>
    <t>520601</t>
  </si>
  <si>
    <t>520701</t>
  </si>
  <si>
    <t>521200</t>
  </si>
  <si>
    <t>521301</t>
  </si>
  <si>
    <t>521401</t>
  </si>
  <si>
    <t>521701</t>
  </si>
  <si>
    <t>521800</t>
  </si>
  <si>
    <t>522001</t>
  </si>
  <si>
    <t>522101</t>
  </si>
  <si>
    <t>530101</t>
  </si>
  <si>
    <t>530202</t>
  </si>
  <si>
    <t>530301</t>
  </si>
  <si>
    <t>530501</t>
  </si>
  <si>
    <t>530515</t>
  </si>
  <si>
    <t>530600</t>
  </si>
  <si>
    <t>540801</t>
  </si>
  <si>
    <t>540901</t>
  </si>
  <si>
    <t>541001</t>
  </si>
  <si>
    <t>541102</t>
  </si>
  <si>
    <t>541201</t>
  </si>
  <si>
    <t>541401</t>
  </si>
  <si>
    <t>550101</t>
  </si>
  <si>
    <t>550301</t>
  </si>
  <si>
    <t>560501</t>
  </si>
  <si>
    <t>560603</t>
  </si>
  <si>
    <t>560701</t>
  </si>
  <si>
    <t>561006</t>
  </si>
  <si>
    <t>570101</t>
  </si>
  <si>
    <t>570201</t>
  </si>
  <si>
    <t>570302</t>
  </si>
  <si>
    <t>570401</t>
  </si>
  <si>
    <t>570603</t>
  </si>
  <si>
    <t>571000</t>
  </si>
  <si>
    <t>571502</t>
  </si>
  <si>
    <t>571800</t>
  </si>
  <si>
    <t>571901</t>
  </si>
  <si>
    <t>572301</t>
  </si>
  <si>
    <t>572702</t>
  </si>
  <si>
    <t>572901</t>
  </si>
  <si>
    <t>573002</t>
  </si>
  <si>
    <t>580101</t>
  </si>
  <si>
    <t>580102</t>
  </si>
  <si>
    <t>580103</t>
  </si>
  <si>
    <t>580104</t>
  </si>
  <si>
    <t>580105</t>
  </si>
  <si>
    <t>580106</t>
  </si>
  <si>
    <t>580107</t>
  </si>
  <si>
    <t>580109</t>
  </si>
  <si>
    <t>580201</t>
  </si>
  <si>
    <t>580203</t>
  </si>
  <si>
    <t>580205</t>
  </si>
  <si>
    <t>580206</t>
  </si>
  <si>
    <t>580207</t>
  </si>
  <si>
    <t>580208</t>
  </si>
  <si>
    <t>580209</t>
  </si>
  <si>
    <t>580211</t>
  </si>
  <si>
    <t>580212</t>
  </si>
  <si>
    <t>580224</t>
  </si>
  <si>
    <t>580232</t>
  </si>
  <si>
    <t>580233</t>
  </si>
  <si>
    <t>580234</t>
  </si>
  <si>
    <t>580235</t>
  </si>
  <si>
    <t>580301</t>
  </si>
  <si>
    <t>580303</t>
  </si>
  <si>
    <t>580304</t>
  </si>
  <si>
    <t>580305</t>
  </si>
  <si>
    <t>580306</t>
  </si>
  <si>
    <t>580401</t>
  </si>
  <si>
    <t>580402</t>
  </si>
  <si>
    <t>580403</t>
  </si>
  <si>
    <t>580404</t>
  </si>
  <si>
    <t>580405</t>
  </si>
  <si>
    <t>580406</t>
  </si>
  <si>
    <t>580410</t>
  </si>
  <si>
    <t>580413</t>
  </si>
  <si>
    <t>580501</t>
  </si>
  <si>
    <t>580502</t>
  </si>
  <si>
    <t>580503</t>
  </si>
  <si>
    <t>580504</t>
  </si>
  <si>
    <t>580505</t>
  </si>
  <si>
    <t>580506</t>
  </si>
  <si>
    <t>580507</t>
  </si>
  <si>
    <t>580509</t>
  </si>
  <si>
    <t>580512</t>
  </si>
  <si>
    <t>580513</t>
  </si>
  <si>
    <t>580514</t>
  </si>
  <si>
    <t>580601</t>
  </si>
  <si>
    <t>580602</t>
  </si>
  <si>
    <t>580701</t>
  </si>
  <si>
    <t>580801</t>
  </si>
  <si>
    <t>580805</t>
  </si>
  <si>
    <t>580901</t>
  </si>
  <si>
    <t>580902</t>
  </si>
  <si>
    <t>580903</t>
  </si>
  <si>
    <t>580905</t>
  </si>
  <si>
    <t>580906</t>
  </si>
  <si>
    <t>580909</t>
  </si>
  <si>
    <t>580912</t>
  </si>
  <si>
    <t>580913</t>
  </si>
  <si>
    <t>580917</t>
  </si>
  <si>
    <t>581002</t>
  </si>
  <si>
    <t>581004</t>
  </si>
  <si>
    <t>581005</t>
  </si>
  <si>
    <t>581010</t>
  </si>
  <si>
    <t>581012</t>
  </si>
  <si>
    <t>590501</t>
  </si>
  <si>
    <t>590801</t>
  </si>
  <si>
    <t>590901</t>
  </si>
  <si>
    <t>591201</t>
  </si>
  <si>
    <t>591301</t>
  </si>
  <si>
    <t>591302</t>
  </si>
  <si>
    <t>591401</t>
  </si>
  <si>
    <t>591502</t>
  </si>
  <si>
    <t>600101</t>
  </si>
  <si>
    <t>600301</t>
  </si>
  <si>
    <t>600402</t>
  </si>
  <si>
    <t>600601</t>
  </si>
  <si>
    <t>600801</t>
  </si>
  <si>
    <t>600903</t>
  </si>
  <si>
    <t>610301</t>
  </si>
  <si>
    <t>610501</t>
  </si>
  <si>
    <t>610600</t>
  </si>
  <si>
    <t>610801</t>
  </si>
  <si>
    <t>610901</t>
  </si>
  <si>
    <t>611001</t>
  </si>
  <si>
    <t>620600</t>
  </si>
  <si>
    <t>620803</t>
  </si>
  <si>
    <t>620901</t>
  </si>
  <si>
    <t>621001</t>
  </si>
  <si>
    <t>621101</t>
  </si>
  <si>
    <t>621201</t>
  </si>
  <si>
    <t>621601</t>
  </si>
  <si>
    <t>621801</t>
  </si>
  <si>
    <t>622002</t>
  </si>
  <si>
    <t>630101</t>
  </si>
  <si>
    <t>630202</t>
  </si>
  <si>
    <t>630300</t>
  </si>
  <si>
    <t>630601</t>
  </si>
  <si>
    <t>630701</t>
  </si>
  <si>
    <t>630801</t>
  </si>
  <si>
    <t>630902</t>
  </si>
  <si>
    <t>630918</t>
  </si>
  <si>
    <t>631201</t>
  </si>
  <si>
    <t>640101</t>
  </si>
  <si>
    <t>640502</t>
  </si>
  <si>
    <t>640601</t>
  </si>
  <si>
    <t>640701</t>
  </si>
  <si>
    <t>640801</t>
  </si>
  <si>
    <t>641001</t>
  </si>
  <si>
    <t>641301</t>
  </si>
  <si>
    <t>641401</t>
  </si>
  <si>
    <t>641501</t>
  </si>
  <si>
    <t>641610</t>
  </si>
  <si>
    <t>641701</t>
  </si>
  <si>
    <t>650101</t>
  </si>
  <si>
    <t>650301</t>
  </si>
  <si>
    <t>650501</t>
  </si>
  <si>
    <t>650701</t>
  </si>
  <si>
    <t>650801</t>
  </si>
  <si>
    <t>650901</t>
  </si>
  <si>
    <t>650902</t>
  </si>
  <si>
    <t>651201</t>
  </si>
  <si>
    <t>651402</t>
  </si>
  <si>
    <t>651501</t>
  </si>
  <si>
    <t>651503</t>
  </si>
  <si>
    <t>660101</t>
  </si>
  <si>
    <t>660102</t>
  </si>
  <si>
    <t>660202</t>
  </si>
  <si>
    <t>660203</t>
  </si>
  <si>
    <t>660301</t>
  </si>
  <si>
    <t>660302</t>
  </si>
  <si>
    <t>660303</t>
  </si>
  <si>
    <t>660401</t>
  </si>
  <si>
    <t>660402</t>
  </si>
  <si>
    <t>660403</t>
  </si>
  <si>
    <t>660404</t>
  </si>
  <si>
    <t>660405</t>
  </si>
  <si>
    <t>660406</t>
  </si>
  <si>
    <t>660407</t>
  </si>
  <si>
    <t>660409</t>
  </si>
  <si>
    <t>660501</t>
  </si>
  <si>
    <t>660701</t>
  </si>
  <si>
    <t>660801</t>
  </si>
  <si>
    <t>660802</t>
  </si>
  <si>
    <t>660805</t>
  </si>
  <si>
    <t>660809</t>
  </si>
  <si>
    <t>660900</t>
  </si>
  <si>
    <t>661004</t>
  </si>
  <si>
    <t>661100</t>
  </si>
  <si>
    <t>661201</t>
  </si>
  <si>
    <t>661301</t>
  </si>
  <si>
    <t>661401</t>
  </si>
  <si>
    <t>661402</t>
  </si>
  <si>
    <t>661500</t>
  </si>
  <si>
    <t>661601</t>
  </si>
  <si>
    <t>661800</t>
  </si>
  <si>
    <t>661901</t>
  </si>
  <si>
    <t>661904</t>
  </si>
  <si>
    <t>661905</t>
  </si>
  <si>
    <t>662001</t>
  </si>
  <si>
    <t>662101</t>
  </si>
  <si>
    <t>662200</t>
  </si>
  <si>
    <t>662300</t>
  </si>
  <si>
    <t>662401</t>
  </si>
  <si>
    <t>662402</t>
  </si>
  <si>
    <t>670201</t>
  </si>
  <si>
    <t>670401</t>
  </si>
  <si>
    <t>671002</t>
  </si>
  <si>
    <t>671201</t>
  </si>
  <si>
    <t>671501</t>
  </si>
  <si>
    <t>680601</t>
  </si>
  <si>
    <t>680801</t>
  </si>
  <si>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</si>
  <si>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</si>
  <si>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</si>
  <si>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</si>
  <si>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</si>
  <si>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</si>
  <si>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</si>
  <si>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</si>
  <si>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</si>
  <si>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</si>
  <si>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</si>
  <si>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</si>
  <si>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</si>
  <si>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</si>
  <si>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</si>
  <si>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</si>
  <si>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</si>
  <si>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</si>
  <si>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</si>
  <si>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</si>
  <si>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</si>
  <si>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</si>
  <si>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</si>
  <si>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</si>
  <si>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</si>
  <si>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</si>
  <si>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</si>
  <si>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</si>
  <si>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</si>
  <si>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</si>
  <si>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</si>
  <si>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</si>
  <si>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</si>
  <si>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</si>
  <si>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</si>
  <si>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</si>
  <si>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</si>
  <si>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</si>
  <si>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</si>
  <si>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</si>
  <si>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</si>
  <si>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</si>
  <si>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</si>
  <si>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</si>
  <si>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</si>
  <si>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</si>
  <si>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</si>
  <si>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</si>
  <si>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</si>
  <si>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</si>
  <si>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</si>
  <si>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</si>
  <si>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</si>
  <si>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</si>
  <si>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</si>
  <si>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</si>
  <si>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</si>
  <si>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</si>
  <si>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</si>
  <si>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</t>
  </si>
  <si>
    <t xml:space="preserve">Albany </t>
  </si>
  <si>
    <t>Berne-Knox-Westerlo</t>
  </si>
  <si>
    <t>Bethlehem</t>
  </si>
  <si>
    <t>Ravena-Coeymans-Selkirk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</si>
  <si>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</si>
  <si>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</si>
  <si>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</si>
  <si>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</si>
  <si>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</si>
  <si>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</si>
  <si>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</si>
  <si>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</si>
  <si>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Alfred-Almond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</si>
  <si>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</si>
  <si>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</si>
  <si>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</si>
  <si>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</si>
  <si>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</si>
  <si>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</si>
  <si>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</si>
  <si>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</si>
  <si>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</si>
  <si>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</si>
  <si>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Bolivar-Richburg</t>
  </si>
  <si>
    <t>Chenango Forks</t>
  </si>
  <si>
    <t>Binghamton</t>
  </si>
  <si>
    <t>Harpursville</t>
  </si>
  <si>
    <t>Susquehanna Valley</t>
  </si>
  <si>
    <t>Chenango Valley</t>
  </si>
  <si>
    <t>Maine-Endwell</t>
  </si>
  <si>
    <t>Deposit</t>
  </si>
  <si>
    <t>Whitney Point</t>
  </si>
  <si>
    <t>Union-Endicott</t>
  </si>
  <si>
    <t>Johnson</t>
  </si>
  <si>
    <t>Vestal</t>
  </si>
  <si>
    <t>Windsor</t>
  </si>
  <si>
    <t>West Valley</t>
  </si>
  <si>
    <t>Allegany - Limestone</t>
  </si>
  <si>
    <t>Ellicottville</t>
  </si>
  <si>
    <t>Franklinville</t>
  </si>
  <si>
    <t>Hinsdale</t>
  </si>
  <si>
    <t>Cattaraugus-Little Valley</t>
  </si>
  <si>
    <t>Olean</t>
  </si>
  <si>
    <t>Gowanda</t>
  </si>
  <si>
    <t>Portville</t>
  </si>
  <si>
    <t>Randolph</t>
  </si>
  <si>
    <t>Salamanca</t>
  </si>
  <si>
    <t>Yorkshire-Pioneer</t>
  </si>
  <si>
    <t>Auburn</t>
  </si>
  <si>
    <t>Weedsport</t>
  </si>
  <si>
    <t>Cato-Meridian</t>
  </si>
  <si>
    <t>Southern Cayuga</t>
  </si>
  <si>
    <t>Port Byron</t>
  </si>
  <si>
    <t>Moravia</t>
  </si>
  <si>
    <t>Union Springs</t>
  </si>
  <si>
    <t>Southwestern At Jamestown</t>
  </si>
  <si>
    <t>Frewsburg</t>
  </si>
  <si>
    <t>Cassadaga Valley</t>
  </si>
  <si>
    <t>Chautauqua Lake</t>
  </si>
  <si>
    <t>Pine Valley (South Dayton)</t>
  </si>
  <si>
    <t>Clymer</t>
  </si>
  <si>
    <t>Dunkirk</t>
  </si>
  <si>
    <t>Bemus Point</t>
  </si>
  <si>
    <t>Falconer</t>
  </si>
  <si>
    <t>Silver Creek</t>
  </si>
  <si>
    <t>Forestville</t>
  </si>
  <si>
    <t>Panama</t>
  </si>
  <si>
    <t xml:space="preserve">Jamestown </t>
  </si>
  <si>
    <t>Fredonia</t>
  </si>
  <si>
    <t>Brocton</t>
  </si>
  <si>
    <t>Ripley</t>
  </si>
  <si>
    <t>Sherman</t>
  </si>
  <si>
    <t>Westfield</t>
  </si>
  <si>
    <t>Elmira</t>
  </si>
  <si>
    <t>Horseheads</t>
  </si>
  <si>
    <t>Elmira Hts</t>
  </si>
  <si>
    <t>Afton</t>
  </si>
  <si>
    <t>Bainbridge-Guilford</t>
  </si>
  <si>
    <t>Unadilla Valley</t>
  </si>
  <si>
    <t>Norwich</t>
  </si>
  <si>
    <t>Georgetown-South Otselic</t>
  </si>
  <si>
    <t>Oxford Acad &amp;</t>
  </si>
  <si>
    <t>Sherburne-Earlville</t>
  </si>
  <si>
    <t>Ausable Valley</t>
  </si>
  <si>
    <t>Beekmantown</t>
  </si>
  <si>
    <t>Northeastern Clinton</t>
  </si>
  <si>
    <t>Chazy</t>
  </si>
  <si>
    <t>Northern Adirondack</t>
  </si>
  <si>
    <t>Peru</t>
  </si>
  <si>
    <t>Plattsburgh</t>
  </si>
  <si>
    <t>Saranac</t>
  </si>
  <si>
    <t>Taconic Hills</t>
  </si>
  <si>
    <t>Germantown</t>
  </si>
  <si>
    <t>Chatham</t>
  </si>
  <si>
    <t>Hudson</t>
  </si>
  <si>
    <t>Kinderhook</t>
  </si>
  <si>
    <t>New Lebanon</t>
  </si>
  <si>
    <t>Cincinnatus</t>
  </si>
  <si>
    <t>Mcgraw</t>
  </si>
  <si>
    <t>Homer</t>
  </si>
  <si>
    <t>Marathon</t>
  </si>
  <si>
    <t>Andes</t>
  </si>
  <si>
    <t>Downsville</t>
  </si>
  <si>
    <t>Charlotte Valley</t>
  </si>
  <si>
    <t>Delhi</t>
  </si>
  <si>
    <t>Hancock</t>
  </si>
  <si>
    <t>Margaretville</t>
  </si>
  <si>
    <t>Roxbury</t>
  </si>
  <si>
    <t>Sidney</t>
  </si>
  <si>
    <t>Stamford</t>
  </si>
  <si>
    <t>South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</si>
  <si>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</si>
  <si>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</si>
  <si>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</si>
  <si>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</si>
  <si>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</si>
  <si>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</si>
  <si>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</si>
  <si>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</si>
  <si>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</si>
  <si>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</si>
  <si>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</si>
  <si>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</si>
  <si>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</si>
  <si>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</si>
  <si>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</si>
  <si>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</si>
  <si>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</si>
  <si>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</si>
  <si>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</si>
  <si>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</si>
  <si>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</si>
  <si>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Cheektowaga-Maryvale</t>
  </si>
  <si>
    <t>Cleveland Hill</t>
  </si>
  <si>
    <t>Depew</t>
  </si>
  <si>
    <t>Cheektowaga-Sloan</t>
  </si>
  <si>
    <t>Clarence</t>
  </si>
  <si>
    <t>Springville-Griffith Inst</t>
  </si>
  <si>
    <t>Eden</t>
  </si>
  <si>
    <t>Iroquois</t>
  </si>
  <si>
    <t>Evans-Brant (Lake Shore)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</si>
  <si>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</si>
  <si>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</si>
  <si>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</si>
  <si>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</si>
  <si>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</si>
  <si>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</si>
  <si>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</si>
  <si>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</si>
  <si>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</si>
  <si>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</si>
  <si>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Kenmore-Tonawanda</t>
  </si>
  <si>
    <t>West Seneca</t>
  </si>
  <si>
    <t>Crown Point</t>
  </si>
  <si>
    <t>Elizabethtown-Lewis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</si>
  <si>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</si>
  <si>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</si>
  <si>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</si>
  <si>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</si>
  <si>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</si>
  <si>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</si>
  <si>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</si>
  <si>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</si>
  <si>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</si>
  <si>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</si>
  <si>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</si>
  <si>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</si>
  <si>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</si>
  <si>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</si>
  <si>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Brushton-Moira</t>
  </si>
  <si>
    <t>St Regis Falls</t>
  </si>
  <si>
    <t>Wheelerville</t>
  </si>
  <si>
    <t xml:space="preserve">Gloversville </t>
  </si>
  <si>
    <t xml:space="preserve">Johnstown </t>
  </si>
  <si>
    <t>Mayfield</t>
  </si>
  <si>
    <t>Northville</t>
  </si>
  <si>
    <t>Broadalbin-Perth</t>
  </si>
  <si>
    <t>Alexander</t>
  </si>
  <si>
    <t>Batavia</t>
  </si>
  <si>
    <t>Byron-Bergen</t>
  </si>
  <si>
    <t>Elba</t>
  </si>
  <si>
    <t>Le Roy</t>
  </si>
  <si>
    <t>Oakfield-Alabama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</si>
  <si>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</si>
  <si>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</si>
  <si>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</si>
  <si>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</si>
  <si>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</si>
  <si>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</si>
  <si>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</si>
  <si>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Windham-Ashland-Jewett</t>
  </si>
  <si>
    <t>Indian Lake</t>
  </si>
  <si>
    <t>Lake Pleasant</t>
  </si>
  <si>
    <t>Long Lake</t>
  </si>
  <si>
    <t>Wells</t>
  </si>
  <si>
    <t>West Canada Valley</t>
  </si>
  <si>
    <t>Frankfort-Schuyler</t>
  </si>
  <si>
    <t xml:space="preserve">Little Falls </t>
  </si>
  <si>
    <t>Dolgeville</t>
  </si>
  <si>
    <t>Poland</t>
  </si>
  <si>
    <t>Van Hornesville-Owen D. Young</t>
  </si>
  <si>
    <t>Town Of Webb</t>
  </si>
  <si>
    <t>Bridgewater-West Winfield (Mt. M</t>
  </si>
  <si>
    <t>South Jefferson</t>
  </si>
  <si>
    <t>Alexandria</t>
  </si>
  <si>
    <t>Indian River</t>
  </si>
  <si>
    <t>General Brown</t>
  </si>
  <si>
    <t>Thousand Islands</t>
  </si>
  <si>
    <t>Belleville Henderson</t>
  </si>
  <si>
    <t>Sackets Harbor</t>
  </si>
  <si>
    <t>Lyme</t>
  </si>
  <si>
    <t>La Fargeville</t>
  </si>
  <si>
    <t xml:space="preserve">Watertown 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</si>
  <si>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</si>
  <si>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</si>
  <si>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</si>
  <si>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</si>
  <si>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</si>
  <si>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</si>
  <si>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</si>
  <si>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Caledonia-Mumford</t>
  </si>
  <si>
    <t>Geneseo</t>
  </si>
  <si>
    <t>Livonia</t>
  </si>
  <si>
    <t>Mt Morris</t>
  </si>
  <si>
    <t>Dansville</t>
  </si>
  <si>
    <t>Dalton-Nunda (Keshequa)</t>
  </si>
  <si>
    <t>York</t>
  </si>
  <si>
    <t>Brookfield</t>
  </si>
  <si>
    <t>Cazenovia</t>
  </si>
  <si>
    <t>De Ruyter</t>
  </si>
  <si>
    <t>Morrisville-Eaton</t>
  </si>
  <si>
    <t>Canastota</t>
  </si>
  <si>
    <t>Stockbridge Valley</t>
  </si>
  <si>
    <t>Chittenango</t>
  </si>
  <si>
    <t>Brighton</t>
  </si>
  <si>
    <t>Gates-Chili</t>
  </si>
  <si>
    <t>Greece</t>
  </si>
  <si>
    <t>East Irondequoit</t>
  </si>
  <si>
    <t>West Irondequoit</t>
  </si>
  <si>
    <t>Honeoye Falls-Lima</t>
  </si>
  <si>
    <t>Spencerport</t>
  </si>
  <si>
    <t>Hilton</t>
  </si>
  <si>
    <t>Penfield</t>
  </si>
  <si>
    <t>Fairport</t>
  </si>
  <si>
    <t>East Rochester</t>
  </si>
  <si>
    <t>Pittsford</t>
  </si>
  <si>
    <t>Churchville-Chili</t>
  </si>
  <si>
    <t>Rochester</t>
  </si>
  <si>
    <t>Rush-Henrietta</t>
  </si>
  <si>
    <t>Brockport</t>
  </si>
  <si>
    <t>Webster</t>
  </si>
  <si>
    <t>Wheatland-Chili</t>
  </si>
  <si>
    <t xml:space="preserve">Amsterdam </t>
  </si>
  <si>
    <t>Canajoharie</t>
  </si>
  <si>
    <t>Fonda-Fultonville</t>
  </si>
  <si>
    <t>Fort Plain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</si>
  <si>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</si>
  <si>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</si>
  <si>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</si>
  <si>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</si>
  <si>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</si>
  <si>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</si>
  <si>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</si>
  <si>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</si>
  <si>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</si>
  <si>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</si>
  <si>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</si>
  <si>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</si>
  <si>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</si>
  <si>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Valley Stream 13</t>
  </si>
  <si>
    <t>Hewlett-Woodmere</t>
  </si>
  <si>
    <t>Lawrence</t>
  </si>
  <si>
    <t>Elmont</t>
  </si>
  <si>
    <t>Franklin Square</t>
  </si>
  <si>
    <t>Garden City</t>
  </si>
  <si>
    <t>East Rockaway</t>
  </si>
  <si>
    <t>Lynbrook</t>
  </si>
  <si>
    <t>Rockville Centre</t>
  </si>
  <si>
    <t>Floral Park-Bellerose</t>
  </si>
  <si>
    <t>Wantagh</t>
  </si>
  <si>
    <t>Valley Stream 24</t>
  </si>
  <si>
    <t>Merrick</t>
  </si>
  <si>
    <t>Island Trees</t>
  </si>
  <si>
    <t>West Hempstead</t>
  </si>
  <si>
    <t>North Merrick</t>
  </si>
  <si>
    <t>Valley Stream 30</t>
  </si>
  <si>
    <t>Island Park</t>
  </si>
  <si>
    <t>Valley Stream Central</t>
  </si>
  <si>
    <t>Sewanhaka</t>
  </si>
  <si>
    <t>Bellmore-Merrick</t>
  </si>
  <si>
    <t>Long Beach</t>
  </si>
  <si>
    <t>Westbury</t>
  </si>
  <si>
    <t>East Williston</t>
  </si>
  <si>
    <t>Roslyn</t>
  </si>
  <si>
    <t>Port Washington</t>
  </si>
  <si>
    <t>New Hyde Park-Garden City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</si>
  <si>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</si>
  <si>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</si>
  <si>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</si>
  <si>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</si>
  <si>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</si>
  <si>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</si>
  <si>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</si>
  <si>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</si>
  <si>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Plainview-Old Bethpage</t>
  </si>
  <si>
    <t>Oyster Bay-East Norwich</t>
  </si>
  <si>
    <t>Jericho</t>
  </si>
  <si>
    <t>Hicksville</t>
  </si>
  <si>
    <t>Plainedge</t>
  </si>
  <si>
    <t>Bethpage</t>
  </si>
  <si>
    <t>Farmingdale</t>
  </si>
  <si>
    <t>Massapequa</t>
  </si>
  <si>
    <t>Lewiston-Porter</t>
  </si>
  <si>
    <t>Lockport</t>
  </si>
  <si>
    <t>Newfane</t>
  </si>
  <si>
    <t>Niagara-Wheatfield</t>
  </si>
  <si>
    <t>Niagara Falls</t>
  </si>
  <si>
    <t>North Tonawanda</t>
  </si>
  <si>
    <t>Starpoint</t>
  </si>
  <si>
    <t>Royalton-Hartland</t>
  </si>
  <si>
    <t>Barker</t>
  </si>
  <si>
    <t>Wilson</t>
  </si>
  <si>
    <t>Adirondack</t>
  </si>
  <si>
    <t>Camden</t>
  </si>
  <si>
    <t>New Hartford</t>
  </si>
  <si>
    <t>New York Mills</t>
  </si>
  <si>
    <t>Sauquoit Valley</t>
  </si>
  <si>
    <t>Remsen</t>
  </si>
  <si>
    <t>Rome</t>
  </si>
  <si>
    <t>Waterville</t>
  </si>
  <si>
    <t>Sherrill</t>
  </si>
  <si>
    <t>Holland Patent</t>
  </si>
  <si>
    <t>Utica</t>
  </si>
  <si>
    <t>Westmoreland</t>
  </si>
  <si>
    <t>Oriskany</t>
  </si>
  <si>
    <t>Whitesboro</t>
  </si>
  <si>
    <t>West Genesee</t>
  </si>
  <si>
    <t>North Syracuse</t>
  </si>
  <si>
    <t>East Syracuse-Minoa</t>
  </si>
  <si>
    <t>Jamesville-Dewitt</t>
  </si>
  <si>
    <t>Jordan-Elbridge</t>
  </si>
  <si>
    <t>Fabius-Pompey</t>
  </si>
  <si>
    <t>Westhill</t>
  </si>
  <si>
    <t>Solvay</t>
  </si>
  <si>
    <t>La Fayette</t>
  </si>
  <si>
    <t>Baldwinsville</t>
  </si>
  <si>
    <t>Fayetteville-Manlius</t>
  </si>
  <si>
    <t>Marcellus</t>
  </si>
  <si>
    <t>Liverpool</t>
  </si>
  <si>
    <t>Lyncourt</t>
  </si>
  <si>
    <t>Skaneateles</t>
  </si>
  <si>
    <t>Syracuse</t>
  </si>
  <si>
    <t>Tully</t>
  </si>
  <si>
    <t>Canandaigua</t>
  </si>
  <si>
    <t>East Bloomfield</t>
  </si>
  <si>
    <t>Geneva</t>
  </si>
  <si>
    <t>Gorham-Middlesex (Marcus Whitman)</t>
  </si>
  <si>
    <t>Manchester-Shortsville (Red Jack)</t>
  </si>
  <si>
    <t>Naples</t>
  </si>
  <si>
    <t>Phelps-Clifton Springs</t>
  </si>
  <si>
    <t>Honeoye</t>
  </si>
  <si>
    <t>Victor</t>
  </si>
  <si>
    <t>Washingtonville</t>
  </si>
  <si>
    <t>Chester</t>
  </si>
  <si>
    <t>Cornwall</t>
  </si>
  <si>
    <t>Pine Bush</t>
  </si>
  <si>
    <t>Goshen</t>
  </si>
  <si>
    <t>Highland Falls</t>
  </si>
  <si>
    <t>Middletown</t>
  </si>
  <si>
    <t>Minisink Valley</t>
  </si>
  <si>
    <t>Monroe-Woodbury</t>
  </si>
  <si>
    <t>Kiryas Joel</t>
  </si>
  <si>
    <t>Valley (Montgomery)</t>
  </si>
  <si>
    <t>Newburgh</t>
  </si>
  <si>
    <t>Port Jervis</t>
  </si>
  <si>
    <t>Tuxedo</t>
  </si>
  <si>
    <t>Warwick Valley</t>
  </si>
  <si>
    <t>Greenwood Lake</t>
  </si>
  <si>
    <t>Florida</t>
  </si>
  <si>
    <t>Albion</t>
  </si>
  <si>
    <t>Kendall</t>
  </si>
  <si>
    <t>Holley</t>
  </si>
  <si>
    <t>Medina</t>
  </si>
  <si>
    <t>Lyndonville</t>
  </si>
  <si>
    <t>Altmar-Parish-Williamstown</t>
  </si>
  <si>
    <t>Hannibal</t>
  </si>
  <si>
    <t>Central Square</t>
  </si>
  <si>
    <t>Mexico</t>
  </si>
  <si>
    <t>Pulaski</t>
  </si>
  <si>
    <t>Sandy Creek</t>
  </si>
  <si>
    <t>Phoenix</t>
  </si>
  <si>
    <t>Gilbertsville-Mount Upton</t>
  </si>
  <si>
    <t>Edmeston</t>
  </si>
  <si>
    <t>Laurens</t>
  </si>
  <si>
    <t>Schenevus</t>
  </si>
  <si>
    <t>Milford</t>
  </si>
  <si>
    <t>Morris</t>
  </si>
  <si>
    <t>Oneonta</t>
  </si>
  <si>
    <t>Otego-Unadilla</t>
  </si>
  <si>
    <t>Cooperstown</t>
  </si>
  <si>
    <t>Richfield Springs</t>
  </si>
  <si>
    <t>Cherry Valley-Springfield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</si>
  <si>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</si>
  <si>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</si>
  <si>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</si>
  <si>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</si>
  <si>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</si>
  <si>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</si>
  <si>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</si>
  <si>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</si>
  <si>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Brunswick (Brittonkill)</t>
  </si>
  <si>
    <t>East Greenbush</t>
  </si>
  <si>
    <t>Hoosick Falls</t>
  </si>
  <si>
    <t>Lansingburgh</t>
  </si>
  <si>
    <t>Wynantskill</t>
  </si>
  <si>
    <t>Averill Park</t>
  </si>
  <si>
    <t>Hoosic Valley</t>
  </si>
  <si>
    <t>Schodack</t>
  </si>
  <si>
    <t>Troy</t>
  </si>
  <si>
    <t>Clarkstown</t>
  </si>
  <si>
    <t>Nanuet</t>
  </si>
  <si>
    <t>Haverstraw-Stony Point</t>
  </si>
  <si>
    <t>South Orangetown</t>
  </si>
  <si>
    <t>Nyack</t>
  </si>
  <si>
    <t>Pearl River</t>
  </si>
  <si>
    <t>Ramapo (Suffern)</t>
  </si>
  <si>
    <t>East Ramapo (Spring Valley)</t>
  </si>
  <si>
    <t>Brasher Falls</t>
  </si>
  <si>
    <t>Canton</t>
  </si>
  <si>
    <t>Clifton-Fine</t>
  </si>
  <si>
    <t>Colton-Pierrepont</t>
  </si>
  <si>
    <t>Gouverneur</t>
  </si>
  <si>
    <t>Hammond</t>
  </si>
  <si>
    <t>Hermon-Dekalb</t>
  </si>
  <si>
    <t>Lisbon</t>
  </si>
  <si>
    <t>Madrid-Waddington</t>
  </si>
  <si>
    <t>Massena</t>
  </si>
  <si>
    <t>Morristown</t>
  </si>
  <si>
    <t>Norwood-Norfolk</t>
  </si>
  <si>
    <t>Ogdensburg</t>
  </si>
  <si>
    <t>Heuvelton</t>
  </si>
  <si>
    <t>Parishville-Hopkinton</t>
  </si>
  <si>
    <t>Potsdam</t>
  </si>
  <si>
    <t>Edwards-Knox</t>
  </si>
  <si>
    <t>Burnt Hills-Ballston Lake</t>
  </si>
  <si>
    <t>Shenendehowa</t>
  </si>
  <si>
    <t>Corinth</t>
  </si>
  <si>
    <t xml:space="preserve">Edinburg Comn </t>
  </si>
  <si>
    <t>Galway</t>
  </si>
  <si>
    <t>Mechanicville</t>
  </si>
  <si>
    <t>Ballston Spa</t>
  </si>
  <si>
    <t>South Glens Falls</t>
  </si>
  <si>
    <t>Schuylerville</t>
  </si>
  <si>
    <t>Saratoga Springs</t>
  </si>
  <si>
    <t>Stillwater</t>
  </si>
  <si>
    <t>Waterford-Halfmoon</t>
  </si>
  <si>
    <t>Duanesburg</t>
  </si>
  <si>
    <t>Scotia-Glenville</t>
  </si>
  <si>
    <t>Niskayuna</t>
  </si>
  <si>
    <t>Schalmont</t>
  </si>
  <si>
    <t>Rotterdam-Mohonasen</t>
  </si>
  <si>
    <t>Gilboa-Conesville</t>
  </si>
  <si>
    <t>Middleburgh</t>
  </si>
  <si>
    <t>Cobleskill-Richmondville</t>
  </si>
  <si>
    <t>Sharon Springs</t>
  </si>
  <si>
    <t>Odessa-Montour</t>
  </si>
  <si>
    <t>Watkins Glen</t>
  </si>
  <si>
    <t>South Seneca</t>
  </si>
  <si>
    <t>Romulus</t>
  </si>
  <si>
    <t>Seneca Falls</t>
  </si>
  <si>
    <t>Waterloo</t>
  </si>
  <si>
    <t>Addison</t>
  </si>
  <si>
    <t>Avoca</t>
  </si>
  <si>
    <t>Bath</t>
  </si>
  <si>
    <t>Bradford</t>
  </si>
  <si>
    <t>Campbell-Savona</t>
  </si>
  <si>
    <t>Corning</t>
  </si>
  <si>
    <t>Canisteo-Greenwood</t>
  </si>
  <si>
    <t>Hornell</t>
  </si>
  <si>
    <t>Arkport</t>
  </si>
  <si>
    <t>Prattsburgh</t>
  </si>
  <si>
    <t>Jasper-Troupsburg</t>
  </si>
  <si>
    <t>Hammondsport</t>
  </si>
  <si>
    <t>Wayland-Cohocton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</si>
  <si>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</si>
  <si>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</si>
  <si>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</si>
  <si>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</si>
  <si>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</si>
  <si>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</si>
  <si>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</si>
  <si>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</si>
  <si>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</si>
  <si>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Brookhaven-Comsewogue</t>
  </si>
  <si>
    <t>Sachem</t>
  </si>
  <si>
    <t>Port Jefferson</t>
  </si>
  <si>
    <t>Mt Sinai</t>
  </si>
  <si>
    <t>Miller Place</t>
  </si>
  <si>
    <t>Rocky Point</t>
  </si>
  <si>
    <t>Middle Country</t>
  </si>
  <si>
    <t>Longwood</t>
  </si>
  <si>
    <t>Patchogue-Medford</t>
  </si>
  <si>
    <t>William Floyd</t>
  </si>
  <si>
    <t>Center Moriches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</si>
  <si>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</si>
  <si>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</si>
  <si>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</si>
  <si>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</si>
  <si>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</si>
  <si>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</si>
  <si>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</si>
  <si>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</si>
  <si>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Cold Spring Harbor</t>
  </si>
  <si>
    <t>Huntington</t>
  </si>
  <si>
    <t>Northport-East Northport</t>
  </si>
  <si>
    <t>Half Hollow Hills</t>
  </si>
  <si>
    <t>Harborfields</t>
  </si>
  <si>
    <t>Commack</t>
  </si>
  <si>
    <t>South Huntington</t>
  </si>
  <si>
    <t>Bay Shore</t>
  </si>
  <si>
    <t>Islip</t>
  </si>
  <si>
    <t>East Islip</t>
  </si>
  <si>
    <t>Sayville</t>
  </si>
  <si>
    <t>Bayport-Blue Point</t>
  </si>
  <si>
    <t>Hauppauge</t>
  </si>
  <si>
    <t>Connetquot</t>
  </si>
  <si>
    <t>West Islip</t>
  </si>
  <si>
    <t>Brentwood</t>
  </si>
  <si>
    <t>Central Islip</t>
  </si>
  <si>
    <t>Fire Island</t>
  </si>
  <si>
    <t>Shoreham-Wading River</t>
  </si>
  <si>
    <t>Riverhead</t>
  </si>
  <si>
    <t>Shelter Island</t>
  </si>
  <si>
    <t>Smithtown</t>
  </si>
  <si>
    <t>Kings Park</t>
  </si>
  <si>
    <t>Remsenburg-Speonk</t>
  </si>
  <si>
    <t>Westhampton Beach</t>
  </si>
  <si>
    <t>Quogue</t>
  </si>
  <si>
    <t>Hampton Bays</t>
  </si>
  <si>
    <t>Southampton</t>
  </si>
  <si>
    <t>Bridgehampton</t>
  </si>
  <si>
    <t>Eastport-South Manor</t>
  </si>
  <si>
    <t>Tuckahoe Comn</t>
  </si>
  <si>
    <t>East Quogue</t>
  </si>
  <si>
    <t>Oysterponds</t>
  </si>
  <si>
    <t>Fishers Island</t>
  </si>
  <si>
    <t>Southold</t>
  </si>
  <si>
    <t>Greenport</t>
  </si>
  <si>
    <t>Mattituck-Cutchogue</t>
  </si>
  <si>
    <t>Fallsburg</t>
  </si>
  <si>
    <t>Eldred</t>
  </si>
  <si>
    <t>Liberty</t>
  </si>
  <si>
    <t>Tri-Valley</t>
  </si>
  <si>
    <t>Roscoe</t>
  </si>
  <si>
    <t>Livingston Manor</t>
  </si>
  <si>
    <t>Monticello</t>
  </si>
  <si>
    <t>Sullivan West</t>
  </si>
  <si>
    <t>Waverly</t>
  </si>
  <si>
    <t>Candor</t>
  </si>
  <si>
    <t>Newark Valley</t>
  </si>
  <si>
    <t>Owego-Apalachin</t>
  </si>
  <si>
    <t>Spencer-Van Etten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</si>
  <si>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</si>
  <si>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</si>
  <si>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</si>
  <si>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</si>
  <si>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</si>
  <si>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</si>
  <si>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</si>
  <si>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</si>
  <si>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Rondout Valley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</si>
  <si>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</si>
  <si>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</si>
  <si>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</si>
  <si>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</si>
  <si>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</si>
  <si>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</si>
  <si>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</si>
  <si>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</si>
  <si>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 City</t>
  </si>
  <si>
    <t>Johnsburg</t>
  </si>
  <si>
    <t>Lake George</t>
  </si>
  <si>
    <t>Hadley-Luzerne</t>
  </si>
  <si>
    <t>Queensbury</t>
  </si>
  <si>
    <t>Glens Falls Common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</si>
  <si>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</si>
  <si>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</si>
  <si>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</si>
  <si>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</si>
  <si>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</si>
  <si>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</si>
  <si>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</si>
  <si>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</si>
  <si>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Salem</t>
  </si>
  <si>
    <t>Cambridge</t>
  </si>
  <si>
    <t>Whitehall</t>
  </si>
  <si>
    <t>Newark</t>
  </si>
  <si>
    <t>Clyde-Savannah</t>
  </si>
  <si>
    <t>Lyons</t>
  </si>
  <si>
    <t>Marion</t>
  </si>
  <si>
    <t>Palmyra-Macedon</t>
  </si>
  <si>
    <t>Gananda</t>
  </si>
  <si>
    <t>Sodus</t>
  </si>
  <si>
    <t>Williamson</t>
  </si>
  <si>
    <t>North Rose-Wolcott</t>
  </si>
  <si>
    <t>Red Creek</t>
  </si>
  <si>
    <t>Katonah-Lewisboro</t>
  </si>
  <si>
    <t>Bedford</t>
  </si>
  <si>
    <t>Croton-Harmon</t>
  </si>
  <si>
    <t>Hendrick Hudson</t>
  </si>
  <si>
    <t>Eastchester</t>
  </si>
  <si>
    <t>Tuckahoe</t>
  </si>
  <si>
    <t>Bronxville</t>
  </si>
  <si>
    <t>Tarrytown</t>
  </si>
  <si>
    <t>Irvington</t>
  </si>
  <si>
    <t>Dobbs Ferry</t>
  </si>
  <si>
    <t>Hastings-On-Hudson</t>
  </si>
  <si>
    <t>Ardsley</t>
  </si>
  <si>
    <t>Edgemont</t>
  </si>
  <si>
    <t>Greenburgh</t>
  </si>
  <si>
    <t>Elmsford</t>
  </si>
  <si>
    <t>Harrison</t>
  </si>
  <si>
    <t>Mamaroneck</t>
  </si>
  <si>
    <t>Mt Pleasant</t>
  </si>
  <si>
    <t>Pocantico Hills</t>
  </si>
  <si>
    <t>Valhalla</t>
  </si>
  <si>
    <t>Pleasantville</t>
  </si>
  <si>
    <t>Mt Vernon</t>
  </si>
  <si>
    <t>Chappaqua</t>
  </si>
  <si>
    <t>New Rochelle</t>
  </si>
  <si>
    <t>Byram Hills</t>
  </si>
  <si>
    <t>North Salem</t>
  </si>
  <si>
    <t>Half-Day to Full-Day Conversions</t>
  </si>
  <si>
    <t>Sheet Name</t>
  </si>
  <si>
    <t>Column Location</t>
  </si>
  <si>
    <t>Row Location</t>
  </si>
  <si>
    <t>XML Selection</t>
  </si>
  <si>
    <t>G</t>
  </si>
  <si>
    <t>BEDS Code</t>
  </si>
  <si>
    <t>212101</t>
  </si>
  <si>
    <t>Central Valley</t>
  </si>
  <si>
    <t>271201</t>
  </si>
  <si>
    <t>Oppenheim-Ephratah-St. Johnsville</t>
  </si>
  <si>
    <t xml:space="preserve">&lt;?xml version="1.0"?&gt;_x000D_
&lt;eds_sed_import_selection&gt;&lt;specifications&gt;&lt;sheet_name&gt;Sheet2&lt;/sheet_name&gt;&lt;imp_col_loc&gt;G&lt;/imp_col_loc&gt;&lt;imp_row_loc&gt;2&lt;/imp_row_loc&gt;&lt;sed_name&gt;N&lt;/sed_name&gt;&lt;merged_districts&gt;Y&lt;/merged_districts&gt;&lt;group_by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764&lt;/id&gt;&lt;dec_place&gt;2&lt;/dec_place&gt;&lt;aggr&gt;&lt;/aggr&gt;&lt;eventid&gt;51103&lt;/eventid&gt;&lt;/c&gt;&lt;c&gt;&lt;type&gt;COMPONENT&lt;/type&gt;&lt;id&gt;764&lt;/id&gt;&lt;dec_place&gt;2&lt;/dec_place&gt;&lt;aggr&gt;&lt;/aggr&gt;&lt;eventid&gt;51100&lt;/eventid&gt;&lt;/c&gt;&lt;c&gt;&lt;type&gt;COMPONENT&lt;/type&gt;&lt;id&gt;974&lt;/id&gt;&lt;dec_place&gt;0&lt;/dec_place&gt;&lt;aggr&gt;SUM&lt;/aggr&gt;&lt;eventid&gt;51100&lt;/eventid&gt;&lt;/c&gt;&lt;/columns&gt;&lt;filter type="BEDS_CODE" id="0" sort_by="BEDS_CODE"/&gt;&lt;/eds_sed_import_selection&gt;_x000D_
</t>
  </si>
  <si>
    <t>A</t>
  </si>
  <si>
    <t xml:space="preserve">&lt;?xml version="1.0"?&gt;_x000D_
&lt;eds_sed_import_selection&gt;&lt;specifications&gt;&lt;sheet_name&gt;Sheet3&lt;/sheet_name&gt;&lt;imp_col_loc&gt;A&lt;/imp_col_loc&gt;&lt;imp_row_loc&gt;1&lt;/imp_row_loc&gt;&lt;sed_name&gt;N&lt;/sed_name&gt;&lt;merged_districts&gt;Y&lt;/merged_districts&gt;&lt;group_by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c&gt;&lt;type&gt;COMPONENT&lt;/type&gt;&lt;id&gt;764&lt;/id&gt;&lt;dec_place&gt;2&lt;/dec_place&gt;&lt;aggr&gt;&lt;/aggr&gt;&lt;eventid&gt;51101&lt;/eventid&gt;&lt;/c&gt;&lt;/columns&gt;&lt;filter type="BEDS_CODE" id="0" sort_by="BEDS_CODE"/&gt;&lt;/eds_sed_import_selection&gt;_x000D_
</t>
  </si>
  <si>
    <t>Prorated Year One Grant Amount</t>
  </si>
  <si>
    <t>Annualized Grant Amount</t>
  </si>
  <si>
    <t>Number Total of Placements</t>
  </si>
  <si>
    <t>Four-Year-Old Student Subtotal</t>
  </si>
  <si>
    <t>Three-Year-Old Student Subtotal</t>
  </si>
  <si>
    <t>POTENTIAL GRANT AWARD TOTAL</t>
  </si>
  <si>
    <t>FOUR-YEAR-OLD STUDENTS</t>
  </si>
  <si>
    <t>4b.  Enter the number of days the new four-year-old placements will be in operation.</t>
  </si>
  <si>
    <t>5b.  Enter the number of days the new three-year-old placements will be in operation.</t>
  </si>
  <si>
    <t>1.  Enter the first six digits of the school district BEDS code.</t>
  </si>
  <si>
    <t>4a.  Enter the number of four-year old placements to be created by type.</t>
  </si>
  <si>
    <t>5a.  Enter the number of three-year old placements to be created by type.</t>
  </si>
  <si>
    <t>Total</t>
  </si>
  <si>
    <t>M</t>
  </si>
  <si>
    <t xml:space="preserve">&lt;?xml version="1.0"?&gt;_x000D_
&lt;eds_sed_import_selection&gt;&lt;specifications&gt;&lt;sheet_name&gt;Backup&lt;/sheet_name&gt;&lt;imp_col_loc&gt;M&lt;/imp_col_loc&gt;&lt;imp_row_loc&gt;1&lt;/imp_row_loc&gt;&lt;sed_name&gt;N&lt;/sed_name&gt;&lt;merged_districts&gt;Y&lt;/merged_districts&gt;&lt;group_by type="BEDS_CODE" id="0" show_subtotal="N"/&gt;&lt;/specifications&gt;&lt;columns&gt;&lt;c&gt;&lt;type&gt;BEDS_CODE&lt;/type&gt;&lt;id&gt;0&lt;/id&gt;&lt;dec_place&gt;0&lt;/dec_place&gt;&lt;aggr&gt;&lt;/aggr&gt;&lt;eventid&gt;0&lt;/eventid&gt;&lt;/c&gt;&lt;c&gt;&lt;type&gt;COUNTY&lt;/type&gt;&lt;id&gt;0&lt;/id&gt;&lt;dec_place&gt;0&lt;/dec_place&gt;&lt;aggr&gt;&lt;/aggr&gt;&lt;eventid&gt;0&lt;/eventid&gt;&lt;/c&gt;&lt;c&gt;&lt;type&gt;SCHOOL_DISTRICT_NAME&lt;/type&gt;&lt;id&gt;0&lt;/id&gt;&lt;dec_place&gt;0&lt;/dec_place&gt;&lt;aggr&gt;&lt;/aggr&gt;&lt;eventid&gt;0&lt;/eventid&gt;&lt;/c&gt;&lt;/columns&gt;&lt;filter type="BEDS_CODE" id="0" sort_by="BEDS_CODE"/&gt;&lt;/eds_sed_import_selection&gt;_x000D_
</t>
  </si>
  <si>
    <t xml:space="preserve">Directions: In the blue boxes provide the following information - </t>
  </si>
  <si>
    <r>
      <t xml:space="preserve">THREE-YEAR-OLD STUDENTS </t>
    </r>
    <r>
      <rPr>
        <b/>
        <i/>
        <sz val="11"/>
        <rFont val="Arial"/>
        <family val="2"/>
      </rPr>
      <t xml:space="preserve">
</t>
    </r>
    <r>
      <rPr>
        <b/>
        <sz val="8"/>
        <rFont val="Arial"/>
        <family val="2"/>
      </rPr>
      <t>(Eligible school districts may ONLY apply for as many full-day or half-day placements for three-year old students as it plans to offer for four-year old students with this grant or other funding)</t>
    </r>
  </si>
  <si>
    <t>ALBANY</t>
  </si>
  <si>
    <t>BERNE KNOX</t>
  </si>
  <si>
    <t>BETHLEHEM</t>
  </si>
  <si>
    <t>RAVENA COEYMAN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</si>
  <si>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</si>
  <si>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</si>
  <si>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</si>
  <si>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</si>
  <si>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</si>
  <si>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</si>
  <si>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</si>
  <si>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</si>
  <si>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</si>
  <si>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</si>
  <si>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GENESEE VALLEY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</si>
  <si>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</si>
  <si>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</si>
  <si>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</si>
  <si>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</si>
  <si>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</si>
  <si>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</si>
  <si>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</si>
  <si>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</si>
  <si>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BOLIVAR-RICHBG</t>
  </si>
  <si>
    <t>CHENANGO FORKS</t>
  </si>
  <si>
    <t>BINGHAMTON</t>
  </si>
  <si>
    <t>HARPURSVILLE</t>
  </si>
  <si>
    <t>SUSQUEHANNA VA</t>
  </si>
  <si>
    <t>CHENANGO VALLE</t>
  </si>
  <si>
    <t>MAINE ENDWELL</t>
  </si>
  <si>
    <t>DEPOSIT</t>
  </si>
  <si>
    <t>WHITNEY POINT</t>
  </si>
  <si>
    <t>UNION-ENDICOTT</t>
  </si>
  <si>
    <t>JOHNSON   CITY</t>
  </si>
  <si>
    <t>VESTAL</t>
  </si>
  <si>
    <t>WINDSOR</t>
  </si>
  <si>
    <t>WEST VALLEY</t>
  </si>
  <si>
    <t>ALLEGANY-LIMES</t>
  </si>
  <si>
    <t>ELLICOTTVILLE</t>
  </si>
  <si>
    <t>FRANKLINVILLE</t>
  </si>
  <si>
    <t>HINSDALE</t>
  </si>
  <si>
    <t>CATTARAUGUS-LI</t>
  </si>
  <si>
    <t>OLEAN</t>
  </si>
  <si>
    <t>GOWANDA</t>
  </si>
  <si>
    <t>PORTVILLE</t>
  </si>
  <si>
    <t>RANDOLPH</t>
  </si>
  <si>
    <t>SALAMANCA</t>
  </si>
  <si>
    <t>YORKSHRE-PIONE</t>
  </si>
  <si>
    <t>AUBURN</t>
  </si>
  <si>
    <t>WEEDSPORT</t>
  </si>
  <si>
    <t>CATO MERIDIAN</t>
  </si>
  <si>
    <t>SOUTHERN CAYUG</t>
  </si>
  <si>
    <t>PORT BYRON</t>
  </si>
  <si>
    <t>MORAVIA</t>
  </si>
  <si>
    <t>UNION SPRINGS</t>
  </si>
  <si>
    <t>SOUTHWESTERN</t>
  </si>
  <si>
    <t>FREWSBURG</t>
  </si>
  <si>
    <t>CASSADAGA VALL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</si>
  <si>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</si>
  <si>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</si>
  <si>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</si>
  <si>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</si>
  <si>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</si>
  <si>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</si>
  <si>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</si>
  <si>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</si>
  <si>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</si>
  <si>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</si>
  <si>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</si>
  <si>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</si>
  <si>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</si>
  <si>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</si>
  <si>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</si>
  <si>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</si>
  <si>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</si>
  <si>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ELMIRA HEIGHTS</t>
  </si>
  <si>
    <t>AFTON</t>
  </si>
  <si>
    <t>BAINBRIDGE GUI</t>
  </si>
  <si>
    <t>GREENE</t>
  </si>
  <si>
    <t>UNADILLA</t>
  </si>
  <si>
    <t>NORWICH</t>
  </si>
  <si>
    <t>GRGETWN-SO OTS</t>
  </si>
  <si>
    <t>OXFORD</t>
  </si>
  <si>
    <t>SHERBURNE EARL</t>
  </si>
  <si>
    <t>AUSABLE VALLEY</t>
  </si>
  <si>
    <t>BEEKMANTOWN</t>
  </si>
  <si>
    <t>NORTHEASTERN</t>
  </si>
  <si>
    <t>CHAZY</t>
  </si>
  <si>
    <t>NORTHRN ADIRON</t>
  </si>
  <si>
    <t>PERU</t>
  </si>
  <si>
    <t>PLATTSBURGH</t>
  </si>
  <si>
    <t>SARANAC</t>
  </si>
  <si>
    <t>COPAKE-TACONIC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</si>
  <si>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</si>
  <si>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</si>
  <si>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</si>
  <si>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</si>
  <si>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</si>
  <si>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</si>
  <si>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</si>
  <si>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</si>
  <si>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</si>
  <si>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</si>
  <si>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</si>
  <si>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</si>
  <si>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CHARLOTTE VALL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</si>
  <si>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</si>
  <si>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</si>
  <si>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</si>
  <si>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</si>
  <si>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</si>
  <si>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</si>
  <si>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</si>
  <si>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</si>
  <si>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</si>
  <si>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</si>
  <si>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</si>
  <si>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</si>
  <si>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</si>
  <si>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</si>
  <si>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</si>
  <si>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</si>
  <si>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</si>
  <si>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</si>
  <si>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</si>
  <si>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</si>
  <si>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</si>
  <si>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</si>
  <si>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</si>
  <si>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</si>
  <si>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</si>
  <si>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</si>
  <si>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</si>
  <si>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</si>
  <si>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</si>
  <si>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</si>
  <si>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CLEVELAND HILL</t>
  </si>
  <si>
    <t>DEPEW</t>
  </si>
  <si>
    <t>SLOAN</t>
  </si>
  <si>
    <t>CLARENCE</t>
  </si>
  <si>
    <t>SPRINGVILLE-GR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</si>
  <si>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</si>
  <si>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</si>
  <si>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</si>
  <si>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</si>
  <si>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</si>
  <si>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</si>
  <si>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</si>
  <si>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</si>
  <si>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</si>
  <si>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</si>
  <si>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</si>
  <si>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</si>
  <si>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</si>
  <si>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</si>
  <si>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</si>
  <si>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</si>
  <si>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ELIZABETHTOWN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</si>
  <si>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</si>
  <si>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</si>
  <si>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</si>
  <si>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</si>
  <si>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</si>
  <si>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</si>
  <si>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</si>
  <si>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</si>
  <si>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</si>
  <si>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</si>
  <si>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</si>
  <si>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</si>
  <si>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</si>
  <si>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</si>
  <si>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BRUSHTON MOIRA</t>
  </si>
  <si>
    <t>ST REGIS FALLS</t>
  </si>
  <si>
    <t>WHEELERVILLE</t>
  </si>
  <si>
    <t>GLOVERSVILLE</t>
  </si>
  <si>
    <t>JOHNSTOWN</t>
  </si>
  <si>
    <t>MAYFIELD</t>
  </si>
  <si>
    <t>NORTHVILLE</t>
  </si>
  <si>
    <t>BROADALBIN-PER</t>
  </si>
  <si>
    <t>ALEXANDER</t>
  </si>
  <si>
    <t>BATAVIA</t>
  </si>
  <si>
    <t>BYRON BERGEN</t>
  </si>
  <si>
    <t>ELBA</t>
  </si>
  <si>
    <t>LE ROY</t>
  </si>
  <si>
    <t>OAKFIELD ALABA</t>
  </si>
  <si>
    <t>PAVILION</t>
  </si>
  <si>
    <t>PEMBROKE</t>
  </si>
  <si>
    <t>CAIRO-DURHAM</t>
  </si>
  <si>
    <t>CATSKILL</t>
  </si>
  <si>
    <t>COXSACKIE ATHE</t>
  </si>
  <si>
    <t>GREENVILLE</t>
  </si>
  <si>
    <t>HUNTER TANNERS</t>
  </si>
  <si>
    <t>WINDHAM ASHLAN</t>
  </si>
  <si>
    <t>INDIAN LAKE</t>
  </si>
  <si>
    <t>LAKE PLEASANT</t>
  </si>
  <si>
    <t>LONG LAKE</t>
  </si>
  <si>
    <t>WELLS</t>
  </si>
  <si>
    <t>WEST CANADA VA</t>
  </si>
  <si>
    <t>FRANKFORT-SCHU</t>
  </si>
  <si>
    <t>HERKIMER</t>
  </si>
  <si>
    <t>LITTLE FALLS</t>
  </si>
  <si>
    <t>DOLGEVILLE</t>
  </si>
  <si>
    <t>POLAND</t>
  </si>
  <si>
    <t>VAN HORNSVILLE</t>
  </si>
  <si>
    <t>TOWN OF WEBB</t>
  </si>
  <si>
    <t>MT MARKHAM CSD</t>
  </si>
  <si>
    <t>CENTRAL VALLEY</t>
  </si>
  <si>
    <t>S. JEFFERSON</t>
  </si>
  <si>
    <t>ALEXANDRIA</t>
  </si>
  <si>
    <t>INDIAN RIVER</t>
  </si>
  <si>
    <t>GENERAL BROWN</t>
  </si>
  <si>
    <t>THOUSAND ISLAN</t>
  </si>
  <si>
    <t>BELLEVILLE-HEN</t>
  </si>
  <si>
    <t>SACKETS HARBOR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</si>
  <si>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</si>
  <si>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</si>
  <si>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</si>
  <si>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</si>
  <si>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</si>
  <si>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</si>
  <si>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</si>
  <si>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</si>
  <si>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</si>
  <si>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</si>
  <si>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CALEDONIA MUMF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</si>
  <si>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</si>
  <si>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</si>
  <si>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</si>
  <si>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</si>
  <si>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</si>
  <si>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</si>
  <si>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</si>
  <si>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</si>
  <si>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</si>
  <si>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MORRISVILLE EA</t>
  </si>
  <si>
    <t>HAMILTON</t>
  </si>
  <si>
    <t>CANASTOTA</t>
  </si>
  <si>
    <t>MADISON</t>
  </si>
  <si>
    <t>ONEIDA CITY</t>
  </si>
  <si>
    <t>STOCKBRIDGE VA</t>
  </si>
  <si>
    <t>CHITTENANGO</t>
  </si>
  <si>
    <t>BRIGHTON</t>
  </si>
  <si>
    <t>GATES CHILI</t>
  </si>
  <si>
    <t>GREECE</t>
  </si>
  <si>
    <t>E. IRONDEQUOIT</t>
  </si>
  <si>
    <t>W. IRONDEQUOIT</t>
  </si>
  <si>
    <t>HONEOYE FALLS</t>
  </si>
  <si>
    <t>SPENCERPORT</t>
  </si>
  <si>
    <t>HILTON</t>
  </si>
  <si>
    <t>PENFIELD</t>
  </si>
  <si>
    <t>FAIRPORT</t>
  </si>
  <si>
    <t>EAST ROCHESTER</t>
  </si>
  <si>
    <t>PITTSFORD</t>
  </si>
  <si>
    <t>CHURCHVILLE CH</t>
  </si>
  <si>
    <t>ROCHESTER</t>
  </si>
  <si>
    <t>RUSH HENRIETTA</t>
  </si>
  <si>
    <t>BROCKPORT</t>
  </si>
  <si>
    <t>WEBSTER</t>
  </si>
  <si>
    <t>WHEATLAND CHIL</t>
  </si>
  <si>
    <t>AMSTERDAM</t>
  </si>
  <si>
    <t>CANAJOHARIE</t>
  </si>
  <si>
    <t>FONDA FULTONVI</t>
  </si>
  <si>
    <t>FORT PLAIN</t>
  </si>
  <si>
    <t>OP-EPH-ST JHNS</t>
  </si>
  <si>
    <t>GLEN COVE</t>
  </si>
  <si>
    <t>HEMPSTEAD</t>
  </si>
  <si>
    <t>UNIONDALE</t>
  </si>
  <si>
    <t>EAST MEADOW</t>
  </si>
  <si>
    <t>NORTH BELLMORE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</si>
  <si>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</si>
  <si>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</si>
  <si>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</si>
  <si>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</si>
  <si>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</si>
  <si>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</si>
  <si>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</si>
  <si>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</si>
  <si>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V STR THIRTEEN</t>
  </si>
  <si>
    <t>HEWLETT WOODME</t>
  </si>
  <si>
    <t>LAWRENCE</t>
  </si>
  <si>
    <t>ELMONT</t>
  </si>
  <si>
    <t>FRANKLIN SQUAR</t>
  </si>
  <si>
    <t>GARDEN CITY</t>
  </si>
  <si>
    <t>EAST ROCKAWAY</t>
  </si>
  <si>
    <t>LYNBROOK</t>
  </si>
  <si>
    <t>ROCKVILLE CENT</t>
  </si>
  <si>
    <t>FLORAL PARK</t>
  </si>
  <si>
    <t>WANTAGH</t>
  </si>
  <si>
    <t>V STR TWENTY-F</t>
  </si>
  <si>
    <t>MERRICK</t>
  </si>
  <si>
    <t>ISLAND TREES</t>
  </si>
  <si>
    <t>WEST HEMPSTEAD</t>
  </si>
  <si>
    <t>NORTH MERRICK</t>
  </si>
  <si>
    <t>VALLEY STR UF</t>
  </si>
  <si>
    <t>ISLAND PARK</t>
  </si>
  <si>
    <t>VALLEY STR CHS</t>
  </si>
  <si>
    <t>SEWANHAKA</t>
  </si>
  <si>
    <t>BELLMORE-MERRI</t>
  </si>
  <si>
    <t>LONG BEACH</t>
  </si>
  <si>
    <t>WESTBURY</t>
  </si>
  <si>
    <t>EAST WILLISTON</t>
  </si>
  <si>
    <t>ROSLYN</t>
  </si>
  <si>
    <t>PORT WASHINGTO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</si>
  <si>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</si>
  <si>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</si>
  <si>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</si>
  <si>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</si>
  <si>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</si>
  <si>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</si>
  <si>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</si>
  <si>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</si>
  <si>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</si>
  <si>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</si>
  <si>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</si>
  <si>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</si>
  <si>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</si>
  <si>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</si>
  <si>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</si>
  <si>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</si>
  <si>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</si>
  <si>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</si>
  <si>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LEWISTON PORTE</t>
  </si>
  <si>
    <t>LOCKPORT</t>
  </si>
  <si>
    <t>NEWFANE</t>
  </si>
  <si>
    <t>NIAGARA WHEATF</t>
  </si>
  <si>
    <t>NIAGARA FALLS</t>
  </si>
  <si>
    <t>N. TONAWANDA</t>
  </si>
  <si>
    <t>STARPOINT</t>
  </si>
  <si>
    <t>ROYALTON HARTL</t>
  </si>
  <si>
    <t>BARKER</t>
  </si>
  <si>
    <t>WILSON</t>
  </si>
  <si>
    <t>ADIRONDACK</t>
  </si>
  <si>
    <t>CAMDEN</t>
  </si>
  <si>
    <t>CLINTON</t>
  </si>
  <si>
    <t>NEW HARTFORD</t>
  </si>
  <si>
    <t>NEW YORK MILLS</t>
  </si>
  <si>
    <t>SAUQUOIT VALLE</t>
  </si>
  <si>
    <t>REMSEN</t>
  </si>
  <si>
    <t>ROME</t>
  </si>
  <si>
    <t>WATERVILLE</t>
  </si>
  <si>
    <t>SHERRILL</t>
  </si>
  <si>
    <t>HOLLAND PATENT</t>
  </si>
  <si>
    <t>UTICA</t>
  </si>
  <si>
    <t>WESTMORELAND</t>
  </si>
  <si>
    <t>ORISKANY</t>
  </si>
  <si>
    <t>WHITESBORO</t>
  </si>
  <si>
    <t>WEST GENESEE</t>
  </si>
  <si>
    <t>NORTH SYRACUSE</t>
  </si>
  <si>
    <t>E SYRACUSE-MIN</t>
  </si>
  <si>
    <t>JAMESVILLE-DEW</t>
  </si>
  <si>
    <t>JORDAN ELBRIDG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</si>
  <si>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</si>
  <si>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</si>
  <si>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</si>
  <si>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</si>
  <si>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</si>
  <si>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</si>
  <si>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</si>
  <si>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</si>
  <si>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</si>
  <si>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</si>
  <si>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</si>
  <si>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</si>
  <si>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</si>
  <si>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</si>
  <si>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EAST BLOOMFIEL</t>
  </si>
  <si>
    <t>GENEVA</t>
  </si>
  <si>
    <t>GORHAM-MIDDLES</t>
  </si>
  <si>
    <t>MANCHSTR-SHRTS</t>
  </si>
  <si>
    <t>NAPLES</t>
  </si>
  <si>
    <t>PHELPS-CLIFTON</t>
  </si>
  <si>
    <t>HONEOYE</t>
  </si>
  <si>
    <t>VICTOR</t>
  </si>
  <si>
    <t>WASHINGTONVILL</t>
  </si>
  <si>
    <t>CHESTER</t>
  </si>
  <si>
    <t>CORNWALL</t>
  </si>
  <si>
    <t>PINE BUSH</t>
  </si>
  <si>
    <t>GOSHEN</t>
  </si>
  <si>
    <t>HIGHLAND FALLS</t>
  </si>
  <si>
    <t>MIDDLETOWN</t>
  </si>
  <si>
    <t>MINISINK VALLE</t>
  </si>
  <si>
    <t>MONROE WOODBUR</t>
  </si>
  <si>
    <t>KIRYAS JOEL</t>
  </si>
  <si>
    <t>VALLEY-MONTGMR</t>
  </si>
  <si>
    <t>NEWBURGH</t>
  </si>
  <si>
    <t>PORT JERVIS</t>
  </si>
  <si>
    <t>TUXEDO</t>
  </si>
  <si>
    <t>WARWICK VALLEY</t>
  </si>
  <si>
    <t>GREENWOOD LAKE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</si>
  <si>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</si>
  <si>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</si>
  <si>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</si>
  <si>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</si>
  <si>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</si>
  <si>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</si>
  <si>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</si>
  <si>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</si>
  <si>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</si>
  <si>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CENTRAL SQUARE</t>
  </si>
  <si>
    <t>MEXICO</t>
  </si>
  <si>
    <t>OSWEGO</t>
  </si>
  <si>
    <t>PULASKI</t>
  </si>
  <si>
    <t>SANDY CREEK</t>
  </si>
  <si>
    <t>PHOENIX</t>
  </si>
  <si>
    <t>GLBTSVLLE-MT U</t>
  </si>
  <si>
    <t>EDMESTON</t>
  </si>
  <si>
    <t>LAURENS</t>
  </si>
  <si>
    <t>SCHENEVUS</t>
  </si>
  <si>
    <t>MILFORD</t>
  </si>
  <si>
    <t>MORRIS</t>
  </si>
  <si>
    <t>ONEONTA</t>
  </si>
  <si>
    <t>OTEGO-UNADILLA</t>
  </si>
  <si>
    <t>COOPERSTOWN</t>
  </si>
  <si>
    <t>RICHFIELD SPRI</t>
  </si>
  <si>
    <t>CHERRY VLY-SPR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</si>
  <si>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</si>
  <si>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</si>
  <si>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</si>
  <si>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</si>
  <si>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</si>
  <si>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</si>
  <si>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</si>
  <si>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</si>
  <si>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BRUNSWICK CENT</t>
  </si>
  <si>
    <t>EAST GREENBUSH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</si>
  <si>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</si>
  <si>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</si>
  <si>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</si>
  <si>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</si>
  <si>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</si>
  <si>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</si>
  <si>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</si>
  <si>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</si>
  <si>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</si>
  <si>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</si>
  <si>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</si>
  <si>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</si>
  <si>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</si>
  <si>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</si>
  <si>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SUFFERN</t>
  </si>
  <si>
    <t>EAST RAMAPO</t>
  </si>
  <si>
    <t>BRASHER FALLS</t>
  </si>
  <si>
    <t>CANTON</t>
  </si>
  <si>
    <t>CLIFTON FINE</t>
  </si>
  <si>
    <t>COLTON PIERREP</t>
  </si>
  <si>
    <t>GOUVERNEUR</t>
  </si>
  <si>
    <t>HAMMOND</t>
  </si>
  <si>
    <t>HERMON DEKALB</t>
  </si>
  <si>
    <t>LISBON</t>
  </si>
  <si>
    <t>MADRID WADDING</t>
  </si>
  <si>
    <t>MASSENA</t>
  </si>
  <si>
    <t>MORRISTOWN</t>
  </si>
  <si>
    <t>NORWOOD NORFOL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</si>
  <si>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</si>
  <si>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</si>
  <si>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</si>
  <si>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</si>
  <si>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</si>
  <si>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</si>
  <si>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</si>
  <si>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</si>
  <si>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</si>
  <si>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</si>
  <si>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</si>
  <si>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</si>
  <si>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S. GLENS FALLS</t>
  </si>
  <si>
    <t>SCHUYLERVILLE</t>
  </si>
  <si>
    <t>SARATOGA SPRIN</t>
  </si>
  <si>
    <t>STILLWATER</t>
  </si>
  <si>
    <t>WATERFORD</t>
  </si>
  <si>
    <t>DUANESBURG</t>
  </si>
  <si>
    <t>SCOTIA GLENVIL</t>
  </si>
  <si>
    <t>NISKAYUNA</t>
  </si>
  <si>
    <t>SCHALMONT</t>
  </si>
  <si>
    <t>MOHONASEN</t>
  </si>
  <si>
    <t>SCHENECTADY</t>
  </si>
  <si>
    <t>GILBOA CONESVI</t>
  </si>
  <si>
    <t>JEFFERSON</t>
  </si>
  <si>
    <t>MIDDLEBURGH</t>
  </si>
  <si>
    <t>COBLESKL-RICHM</t>
  </si>
  <si>
    <t>SCHOHARIE</t>
  </si>
  <si>
    <t>SHARON SPRINGS</t>
  </si>
  <si>
    <t>ODESSA MONTOUR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</si>
  <si>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</si>
  <si>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</si>
  <si>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</si>
  <si>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</si>
  <si>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</si>
  <si>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</si>
  <si>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</si>
  <si>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</si>
  <si>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</si>
  <si>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CAMPBELL-SAVON</t>
  </si>
  <si>
    <t>CORNING</t>
  </si>
  <si>
    <t>CANISTEO-GREEN</t>
  </si>
  <si>
    <t>HORNELL</t>
  </si>
  <si>
    <t>ARKPORT</t>
  </si>
  <si>
    <t>PRATTSBURG</t>
  </si>
  <si>
    <t>JASPER-TRPSBRG</t>
  </si>
  <si>
    <t>HAMMONDSPORT</t>
  </si>
  <si>
    <t>WAYLAND-COHOCT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</si>
  <si>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</si>
  <si>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</si>
  <si>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</si>
  <si>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</si>
  <si>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</si>
  <si>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</si>
  <si>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</si>
  <si>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</si>
  <si>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</si>
  <si>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</si>
  <si>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</si>
  <si>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PORT JEFFERSON</t>
  </si>
  <si>
    <t>MOUNT SINAI</t>
  </si>
  <si>
    <t>MILLER PLACE</t>
  </si>
  <si>
    <t>ROCKY POINT</t>
  </si>
  <si>
    <t>MIDDLE COUNTRY</t>
  </si>
  <si>
    <t>LONGWOOD</t>
  </si>
  <si>
    <t>PATCHOGUE-MEDF</t>
  </si>
  <si>
    <t>WILLIAM FLOYD</t>
  </si>
  <si>
    <t>CENTER MORICHE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</si>
  <si>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</si>
  <si>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</si>
  <si>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</si>
  <si>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</si>
  <si>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</si>
  <si>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</si>
  <si>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</si>
  <si>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</si>
  <si>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COLD SPRING HA</t>
  </si>
  <si>
    <t>HUNTINGTON</t>
  </si>
  <si>
    <t>NORTHPORT</t>
  </si>
  <si>
    <t>HALF HOLLOW HI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</si>
  <si>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</si>
  <si>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</si>
  <si>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</si>
  <si>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</si>
  <si>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</si>
  <si>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</si>
  <si>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</si>
  <si>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BAYPORT BLUE P</t>
  </si>
  <si>
    <t>HAUPPAUGE</t>
  </si>
  <si>
    <t>CONNETQUOT</t>
  </si>
  <si>
    <t>WEST ISLIP</t>
  </si>
  <si>
    <t>BRENTWOOD</t>
  </si>
  <si>
    <t>CENTRAL ISLIP</t>
  </si>
  <si>
    <t>FIRE ISLAND</t>
  </si>
  <si>
    <t>SHOREHAM-WADIN</t>
  </si>
  <si>
    <t>RIVERHEAD</t>
  </si>
  <si>
    <t>SHELTER ISLAND</t>
  </si>
  <si>
    <t>SMITHTOWN</t>
  </si>
  <si>
    <t>KINGS PARK</t>
  </si>
  <si>
    <t>REMSENBURG</t>
  </si>
  <si>
    <t>WESTHAMPTON BE</t>
  </si>
  <si>
    <t>QUOGUE</t>
  </si>
  <si>
    <t>HAMPTON BAYS</t>
  </si>
  <si>
    <t>SOUTHAMPTON</t>
  </si>
  <si>
    <t>BRIDGEHAMPTON</t>
  </si>
  <si>
    <t>EASTPORT-SOUTH</t>
  </si>
  <si>
    <t>TUCKAHOE COMMO</t>
  </si>
  <si>
    <t>EAST QUOGUE</t>
  </si>
  <si>
    <t>OYSTERPONDS</t>
  </si>
  <si>
    <t>FISHERS ISLAND</t>
  </si>
  <si>
    <t>SOUTHOLD</t>
  </si>
  <si>
    <t>GREENPORT</t>
  </si>
  <si>
    <t>MATTITUCK-CUTC</t>
  </si>
  <si>
    <t>FALLSBURG</t>
  </si>
  <si>
    <t>ELDRED</t>
  </si>
  <si>
    <t>LIBERTY</t>
  </si>
  <si>
    <t>TRI VALLEY</t>
  </si>
  <si>
    <t>ROSCOE</t>
  </si>
  <si>
    <t>LIVINGSTON MAN</t>
  </si>
  <si>
    <t>MONTICELLO</t>
  </si>
  <si>
    <t>SULLIVAN WEST</t>
  </si>
  <si>
    <t>WAVERLY</t>
  </si>
  <si>
    <t>CANDOR</t>
  </si>
  <si>
    <t>NEWARK VALLEY</t>
  </si>
  <si>
    <t>OWEGO-APALACHI</t>
  </si>
  <si>
    <t>SPENCER VAN ET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</si>
  <si>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</si>
  <si>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</si>
  <si>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</si>
  <si>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</si>
  <si>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</si>
  <si>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</si>
  <si>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</si>
  <si>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</si>
  <si>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</si>
  <si>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RONDOUT VALLEY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</si>
  <si>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</si>
  <si>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</si>
  <si>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</si>
  <si>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</si>
  <si>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</si>
  <si>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</si>
  <si>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</si>
  <si>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</si>
  <si>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</si>
  <si>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</si>
  <si>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</si>
  <si>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HADLEY LUZERNE</t>
  </si>
  <si>
    <t>QUEENSBURY</t>
  </si>
  <si>
    <t>GLENS FALLS CO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</si>
  <si>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</si>
  <si>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</si>
  <si>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</si>
  <si>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</si>
  <si>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</si>
  <si>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</si>
  <si>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</si>
  <si>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</si>
  <si>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</si>
  <si>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</si>
  <si>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</si>
  <si>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</si>
  <si>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</si>
  <si>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CLYDE-SAVANNAH</t>
  </si>
  <si>
    <t>LYONS</t>
  </si>
  <si>
    <t>MARION</t>
  </si>
  <si>
    <t>WAYNE</t>
  </si>
  <si>
    <t>PALMYRA-MACEDO</t>
  </si>
  <si>
    <t>GANANDA</t>
  </si>
  <si>
    <t>SODUS</t>
  </si>
  <si>
    <t>WILLIAMSON</t>
  </si>
  <si>
    <t>N. ROSE-WOLCOT</t>
  </si>
  <si>
    <t>RED CREEK</t>
  </si>
  <si>
    <t>KATONAH LEWISB</t>
  </si>
  <si>
    <t>BEDFORD</t>
  </si>
  <si>
    <t>CROTON HARMON</t>
  </si>
  <si>
    <t>HENDRICK HUDSO</t>
  </si>
  <si>
    <t>EASTCHESTER</t>
  </si>
  <si>
    <t>TUCKAHOE</t>
  </si>
  <si>
    <t>BRONXVILLE</t>
  </si>
  <si>
    <t>TARRYTOWN</t>
  </si>
  <si>
    <t>IRVINGTON</t>
  </si>
  <si>
    <t>DOBBS FERRY</t>
  </si>
  <si>
    <t>HASTINGS ON HU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</si>
  <si>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</si>
  <si>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</si>
  <si>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</si>
  <si>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</si>
  <si>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</si>
  <si>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</si>
  <si>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</si>
  <si>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POCANTICO HILL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</si>
  <si>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</si>
  <si>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</si>
  <si>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</si>
  <si>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</si>
  <si>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</si>
  <si>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</si>
  <si>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</si>
  <si>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</si>
  <si>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BRIARCLIFF MAN</t>
  </si>
  <si>
    <t>PEEKSKILL</t>
  </si>
  <si>
    <t>PELHAM</t>
  </si>
  <si>
    <t>RYE</t>
  </si>
  <si>
    <t>RYE NECK</t>
  </si>
  <si>
    <t>PORT CHESTER</t>
  </si>
  <si>
    <t>BLIND BROOK-RY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</si>
  <si>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</si>
  <si>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</si>
  <si>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</si>
  <si>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</si>
  <si>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</si>
  <si>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</si>
  <si>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</si>
  <si>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</si>
  <si>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</si>
  <si>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</si>
  <si>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</si>
  <si>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</si>
  <si>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</si>
  <si>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 xml:space="preserve">DATABASE EDITION 0207B      MODEL EDITION PKRFP-1   0207B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</si>
  <si>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</si>
  <si>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</si>
  <si>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</si>
  <si>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</si>
  <si>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</si>
  <si>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>2006-07 UPK Grant per Pupil</t>
  </si>
  <si>
    <t>BEDS</t>
  </si>
  <si>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>. School District BEDS Code:</t>
    </r>
  </si>
  <si>
    <r>
      <rPr>
        <sz val="10"/>
        <color indexed="10"/>
        <rFont val="Arial"/>
        <family val="2"/>
      </rPr>
      <t xml:space="preserve">4a.      </t>
    </r>
    <r>
      <rPr>
        <sz val="10"/>
        <rFont val="Arial"/>
        <family val="2"/>
      </rPr>
      <t>Number of Four-Year-Old Placements</t>
    </r>
  </si>
  <si>
    <r>
      <rPr>
        <sz val="10"/>
        <color indexed="10"/>
        <rFont val="Arial"/>
        <family val="2"/>
      </rPr>
      <t>4b</t>
    </r>
    <r>
      <rPr>
        <sz val="10"/>
        <rFont val="Arial"/>
        <family val="2"/>
      </rPr>
      <t>.              Year One Number of Days in Operation (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be at least 90 days)</t>
    </r>
  </si>
  <si>
    <r>
      <rPr>
        <sz val="10"/>
        <color indexed="10"/>
        <rFont val="Arial"/>
        <family val="2"/>
      </rPr>
      <t xml:space="preserve">5a.     </t>
    </r>
    <r>
      <rPr>
        <sz val="10"/>
        <rFont val="Arial"/>
        <family val="2"/>
      </rPr>
      <t>Number of Three-Year-Old Placements</t>
    </r>
  </si>
  <si>
    <r>
      <rPr>
        <sz val="10"/>
        <color indexed="10"/>
        <rFont val="Arial"/>
        <family val="2"/>
      </rPr>
      <t xml:space="preserve">5b.              </t>
    </r>
    <r>
      <rPr>
        <sz val="10"/>
        <rFont val="Arial"/>
        <family val="2"/>
      </rPr>
      <t>Year One Number of Days in Operation (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be at least 90 days)</t>
    </r>
  </si>
  <si>
    <t>PKRFP1</t>
  </si>
  <si>
    <t xml:space="preserve"> 05/22/19</t>
  </si>
  <si>
    <t>F(WM0038) 05 2018-19 NEEDS RESOURCE INDEX (ENI/CWR)</t>
  </si>
  <si>
    <t>G(PK0044) 02 2006-07 UPK GRANT PER PUPIL (HALF DAY)</t>
  </si>
  <si>
    <t>H(OP0069) 02 2018-19 SELECTED FOUNDATION AID PER PUPIL</t>
  </si>
  <si>
    <t>I(FL0035) 02 2018-19 SELECTED UPK GRANT PER PUPIL (HALF DAY)</t>
  </si>
  <si>
    <t>E(MI0015) 00 FALL 2008 NEED RESOURCE CATGORIES (1-6)</t>
  </si>
  <si>
    <t>2008 NRC Categories</t>
  </si>
  <si>
    <t>2019-20 Needs Resource Index</t>
  </si>
  <si>
    <t>2019-20 Selected Foundation Aid per Pupil</t>
  </si>
  <si>
    <t>2019-20 Selected UPK Grant per Pupil</t>
  </si>
  <si>
    <t>2019-20 Grant per Pupil (greater of Selected Foundation Aid per Pupil / 2 or 0607 Grant per Pupil</t>
  </si>
  <si>
    <t>2. Total Number of Four-Year-Old Prekindergarten Placements Offered in 2018-19:</t>
  </si>
  <si>
    <t>3. Total Number of Three-Year-Old Prekindergarten Placements Offered in 2018-19:</t>
  </si>
  <si>
    <t>2.  Enter the number of four-year-old placements offered in 2018-19.</t>
  </si>
  <si>
    <t>3.  Enter the number of three-year-old placements offered in 2018-19.</t>
  </si>
  <si>
    <t>APPENDIX C: EPK GRANT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</si>
</sst>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#,##0.00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7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7" fillId="2" borderId="3" xfId="2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3" fontId="7" fillId="3" borderId="6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vertical="center"/>
    </xf>
    <xf numFmtId="165" fontId="0" fillId="0" borderId="0" xfId="0" applyNumberFormat="1" applyAlignment="1">
      <alignment horizontal="center"/>
    </xf>
    <xf numFmtId="0" fontId="18" fillId="0" borderId="0" xfId="0" applyFont="1"/>
    <xf numFmtId="49" fontId="16" fillId="0" borderId="0" xfId="3" applyNumberFormat="1"/>
    <xf numFmtId="0" fontId="16" fillId="0" borderId="0" xfId="3"/>
    <xf numFmtId="167" fontId="16" fillId="0" borderId="0" xfId="3" applyNumberFormat="1"/>
    <xf numFmtId="4" fontId="16" fillId="0" borderId="0" xfId="3" applyNumberFormat="1"/>
    <xf numFmtId="49" fontId="0" fillId="0" borderId="0" xfId="0" applyNumberFormat="1"/>
    <xf numFmtId="165" fontId="6" fillId="0" borderId="8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wrapText="1"/>
    </xf>
    <xf numFmtId="0" fontId="16" fillId="0" borderId="0" xfId="3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2" applyAlignment="1">
      <alignment vertical="center"/>
    </xf>
    <xf numFmtId="0" fontId="1" fillId="2" borderId="9" xfId="2" applyFill="1" applyBorder="1" applyAlignment="1">
      <alignment vertical="center"/>
    </xf>
    <xf numFmtId="0" fontId="1" fillId="2" borderId="0" xfId="2" applyFill="1" applyAlignment="1">
      <alignment vertical="center"/>
    </xf>
    <xf numFmtId="0" fontId="1" fillId="2" borderId="10" xfId="2" applyFill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2" borderId="0" xfId="2" applyFont="1" applyFill="1" applyAlignment="1">
      <alignment horizontal="left" vertical="center"/>
    </xf>
    <xf numFmtId="0" fontId="7" fillId="0" borderId="11" xfId="2" applyFont="1" applyBorder="1" applyAlignment="1">
      <alignment vertical="center"/>
    </xf>
    <xf numFmtId="0" fontId="7" fillId="2" borderId="8" xfId="2" applyFont="1" applyFill="1" applyBorder="1" applyAlignment="1">
      <alignment horizontal="left" vertical="center"/>
    </xf>
    <xf numFmtId="0" fontId="1" fillId="2" borderId="8" xfId="2" applyFill="1" applyBorder="1" applyAlignment="1">
      <alignment vertical="center"/>
    </xf>
    <xf numFmtId="0" fontId="1" fillId="2" borderId="12" xfId="2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49" fontId="1" fillId="5" borderId="13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3" fontId="0" fillId="5" borderId="13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20" xfId="0" applyFill="1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9" fontId="14" fillId="3" borderId="13" xfId="4" applyFont="1" applyFill="1" applyBorder="1" applyAlignment="1">
      <alignment vertical="center"/>
    </xf>
    <xf numFmtId="166" fontId="0" fillId="0" borderId="0" xfId="4" applyNumberFormat="1" applyFont="1" applyAlignment="1">
      <alignment vertical="center"/>
    </xf>
    <xf numFmtId="9" fontId="0" fillId="2" borderId="0" xfId="4" applyFont="1" applyFill="1" applyAlignment="1">
      <alignment vertical="center"/>
    </xf>
    <xf numFmtId="164" fontId="0" fillId="3" borderId="21" xfId="0" applyNumberFormat="1" applyFill="1" applyBorder="1" applyAlignment="1">
      <alignment vertical="center"/>
    </xf>
    <xf numFmtId="3" fontId="0" fillId="5" borderId="21" xfId="0" applyNumberFormat="1" applyFill="1" applyBorder="1" applyAlignment="1" applyProtection="1">
      <alignment vertical="center"/>
      <protection locked="0"/>
    </xf>
    <xf numFmtId="164" fontId="0" fillId="3" borderId="22" xfId="0" applyNumberForma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3" fontId="14" fillId="3" borderId="21" xfId="1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2" borderId="24" xfId="0" applyFill="1" applyBorder="1" applyAlignment="1">
      <alignment vertical="center"/>
    </xf>
    <xf numFmtId="165" fontId="19" fillId="2" borderId="0" xfId="0" applyNumberFormat="1" applyFont="1" applyFill="1" applyAlignment="1">
      <alignment horizontal="left" vertical="center"/>
    </xf>
    <xf numFmtId="0" fontId="0" fillId="0" borderId="4" xfId="0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49" fontId="0" fillId="0" borderId="0" xfId="0" applyNumberFormat="1" applyAlignment="1">
      <alignment wrapText="1"/>
    </xf>
    <xf numFmtId="167" fontId="0" fillId="0" borderId="0" xfId="0" applyNumberFormat="1"/>
    <xf numFmtId="4" fontId="0" fillId="0" borderId="0" xfId="0" applyNumberFormat="1"/>
    <xf numFmtId="3" fontId="0" fillId="0" borderId="0" xfId="0" applyNumberFormat="1"/>
    <xf numFmtId="0" fontId="8" fillId="0" borderId="0" xfId="2" applyFont="1" applyAlignment="1">
      <alignment horizontal="center" vertical="center"/>
    </xf>
    <xf numFmtId="0" fontId="13" fillId="0" borderId="27" xfId="2" applyFont="1" applyBorder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6" fillId="0" borderId="28" xfId="2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left" vertical="center" wrapText="1"/>
    </xf>
    <xf numFmtId="165" fontId="20" fillId="2" borderId="4" xfId="0" applyNumberFormat="1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15">
    <dxf>
      <numFmt numFmtId="4" formatCode="#,##0.00"/>
    </dxf>
    <dxf>
      <numFmt numFmtId="4" formatCode="#,##0.00"/>
    </dxf>
    <dxf>
      <numFmt numFmtId="4" formatCode="#,##0.00"/>
    </dxf>
    <dxf>
      <numFmt numFmtId="167" formatCode="#,##0.000"/>
    </dxf>
    <dxf>
      <numFmt numFmtId="3" formatCode="#,##0"/>
    </dxf>
    <dxf>
      <numFmt numFmtId="30" formatCode="@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P_Allocation" displayName="PP_Allocation" ref="B2:E676" totalsRowShown="0" headerRowDxfId="13" headerRowBorderDxfId="12" tableBorderDxfId="11">
  <tableColumns count="4">
    <tableColumn id="1" xr3:uid="{00000000-0010-0000-0000-000001000000}" name="BEDS Code" dataDxfId="10"/>
    <tableColumn id="2" xr3:uid="{00000000-0010-0000-0000-000002000000}" name="County" dataDxfId="9"/>
    <tableColumn id="3" xr3:uid="{00000000-0010-0000-0000-000003000000}" name="School District" dataDxfId="8"/>
    <tableColumn id="4" xr3:uid="{00000000-0010-0000-0000-000004000000}" name="2019-20 Grant per Pupil (greater of Selected Foundation Aid per Pupil / 2 or 0607 Grant per Pupil" dataDxfId="7">
      <calculatedColumnFormula>VLOOKUP($B3,'Appendix F'!$B:$H,7,FALSE)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2:H680" totalsRowShown="0" headerRowDxfId="6" headerRowCellStyle="Normal 3" dataCellStyle="Normal 3">
  <autoFilter ref="B2:H680" xr:uid="{00000000-0009-0000-0100-000002000000}"/>
  <tableColumns count="7">
    <tableColumn id="1" xr3:uid="{00000000-0010-0000-0100-000001000000}" name="BEDS" dataDxfId="5" dataCellStyle="Normal 3"/>
    <tableColumn id="2" xr3:uid="{00000000-0010-0000-0100-000002000000}" name="School District" dataCellStyle="Normal 3"/>
    <tableColumn id="7" xr3:uid="{00000000-0010-0000-0100-000007000000}" name="2008 NRC Categories" dataDxfId="4"/>
    <tableColumn id="3" xr3:uid="{00000000-0010-0000-0100-000003000000}" name="2019-20 Needs Resource Index" dataDxfId="3" dataCellStyle="Normal 3"/>
    <tableColumn id="4" xr3:uid="{00000000-0010-0000-0100-000004000000}" name="2006-07 UPK Grant per Pupil" dataDxfId="2" dataCellStyle="Normal 3"/>
    <tableColumn id="5" xr3:uid="{00000000-0010-0000-0100-000005000000}" name="2019-20 Selected Foundation Aid per Pupil" dataDxfId="1" dataCellStyle="Normal 3"/>
    <tableColumn id="6" xr3:uid="{00000000-0010-0000-0100-000006000000}" name="2019-20 Selected UPK Grant per Pupil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showGridLines="0" showRowColHeaders="0" tabSelected="1" zoomScale="115" zoomScaleNormal="115" workbookViewId="0">
      <selection activeCell="K23" sqref="K23"/>
    </sheetView>
  </sheetViews>
  <sheetFormatPr defaultColWidth="0" defaultRowHeight="12.75" zeroHeight="1" x14ac:dyDescent="0.2"/>
  <cols>
    <col min="1" max="1" width="3.5703125" style="27" customWidth="1"/>
    <col min="2" max="2" width="17" style="27" customWidth="1"/>
    <col min="3" max="3" width="16" style="27" customWidth="1"/>
    <col min="4" max="4" width="1.5703125" style="27" customWidth="1"/>
    <col min="5" max="5" width="10.7109375" style="27" customWidth="1"/>
    <col min="6" max="6" width="1.28515625" style="27" customWidth="1"/>
    <col min="7" max="7" width="11.140625" style="27" customWidth="1"/>
    <col min="8" max="8" width="1.42578125" style="27" customWidth="1"/>
    <col min="9" max="9" width="12.85546875" style="27" customWidth="1"/>
    <col min="10" max="10" width="1.5703125" style="27" customWidth="1"/>
    <col min="11" max="11" width="22.7109375" style="27" customWidth="1"/>
    <col min="12" max="12" width="1.7109375" style="27" customWidth="1"/>
    <col min="13" max="13" width="11" style="27" customWidth="1"/>
    <col min="14" max="14" width="1.5703125" style="27" customWidth="1"/>
    <col min="15" max="15" width="10.140625" style="27" bestFit="1" customWidth="1"/>
    <col min="16" max="16" width="3.42578125" style="27" customWidth="1"/>
    <col min="17" max="16384" width="9.140625" style="27" hidden="1"/>
  </cols>
  <sheetData>
    <row r="1" spans="2:15" x14ac:dyDescent="0.2"/>
    <row r="2" spans="2:15" ht="15.75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8" x14ac:dyDescent="0.2">
      <c r="B4" s="75" t="s">
        <v>2125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2:15" ht="13.5" thickBo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.75" thickBot="1" x14ac:dyDescent="0.25">
      <c r="B6" s="76" t="s">
        <v>1420</v>
      </c>
      <c r="C6" s="77"/>
      <c r="D6" s="77"/>
      <c r="E6" s="77"/>
      <c r="F6" s="77"/>
      <c r="G6" s="77"/>
      <c r="H6" s="77"/>
      <c r="I6" s="77"/>
      <c r="J6" s="77"/>
      <c r="K6" s="78"/>
      <c r="L6" s="29"/>
      <c r="M6" s="29"/>
      <c r="N6" s="29"/>
      <c r="O6" s="29"/>
    </row>
    <row r="7" spans="2:15" ht="15.75" x14ac:dyDescent="0.2">
      <c r="B7" s="3" t="s">
        <v>1414</v>
      </c>
      <c r="C7" s="4"/>
      <c r="D7" s="5"/>
      <c r="E7" s="5"/>
      <c r="F7" s="5"/>
      <c r="G7" s="5"/>
      <c r="H7" s="5"/>
      <c r="I7" s="5"/>
      <c r="J7" s="5"/>
      <c r="K7" s="30"/>
      <c r="L7" s="31"/>
      <c r="M7" s="31"/>
      <c r="N7" s="31"/>
      <c r="O7" s="31"/>
    </row>
    <row r="8" spans="2:15" ht="15.75" x14ac:dyDescent="0.2">
      <c r="B8" s="8" t="s">
        <v>2123</v>
      </c>
      <c r="C8" s="7"/>
      <c r="D8" s="6"/>
      <c r="E8" s="6"/>
      <c r="F8" s="6"/>
      <c r="G8" s="6"/>
      <c r="H8" s="6"/>
      <c r="I8" s="6"/>
      <c r="J8" s="6"/>
      <c r="K8" s="32"/>
      <c r="L8" s="31"/>
      <c r="M8" s="31"/>
      <c r="N8" s="31"/>
      <c r="O8" s="31"/>
    </row>
    <row r="9" spans="2:15" ht="15.75" x14ac:dyDescent="0.2">
      <c r="B9" s="8" t="s">
        <v>2124</v>
      </c>
      <c r="C9" s="7"/>
      <c r="D9" s="6"/>
      <c r="E9" s="6"/>
      <c r="F9" s="6"/>
      <c r="G9" s="6"/>
      <c r="H9" s="6"/>
      <c r="I9" s="6"/>
      <c r="J9" s="6"/>
      <c r="K9" s="32"/>
      <c r="L9" s="31"/>
      <c r="M9" s="31"/>
      <c r="N9" s="31"/>
      <c r="O9" s="31"/>
    </row>
    <row r="10" spans="2:15" ht="15.75" x14ac:dyDescent="0.2">
      <c r="B10" s="33" t="s">
        <v>1415</v>
      </c>
      <c r="C10" s="6"/>
      <c r="D10" s="6"/>
      <c r="E10" s="6"/>
      <c r="F10" s="6"/>
      <c r="G10" s="7"/>
      <c r="H10" s="6"/>
      <c r="I10" s="6"/>
      <c r="J10" s="6"/>
      <c r="K10" s="32"/>
      <c r="L10" s="31"/>
      <c r="M10" s="31"/>
      <c r="N10" s="31"/>
      <c r="O10" s="31"/>
    </row>
    <row r="11" spans="2:15" ht="15.6" customHeight="1" x14ac:dyDescent="0.2">
      <c r="B11" s="33" t="s">
        <v>1412</v>
      </c>
      <c r="C11" s="34"/>
      <c r="D11" s="31"/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</row>
    <row r="12" spans="2:15" ht="15.75" x14ac:dyDescent="0.2">
      <c r="B12" s="33" t="s">
        <v>1416</v>
      </c>
      <c r="C12" s="6"/>
      <c r="D12" s="6"/>
      <c r="E12" s="6"/>
      <c r="F12" s="6"/>
      <c r="G12" s="7"/>
      <c r="H12" s="6"/>
      <c r="I12" s="6"/>
      <c r="J12" s="6"/>
      <c r="K12" s="32"/>
      <c r="L12" s="31"/>
      <c r="M12" s="31"/>
      <c r="N12" s="31"/>
      <c r="O12" s="31"/>
    </row>
    <row r="13" spans="2:15" ht="15.6" customHeight="1" thickBot="1" x14ac:dyDescent="0.25">
      <c r="B13" s="35" t="s">
        <v>1413</v>
      </c>
      <c r="C13" s="36"/>
      <c r="D13" s="37"/>
      <c r="E13" s="37"/>
      <c r="F13" s="37"/>
      <c r="G13" s="37"/>
      <c r="H13" s="37"/>
      <c r="I13" s="37"/>
      <c r="J13" s="37"/>
      <c r="K13" s="38"/>
      <c r="L13" s="31"/>
      <c r="M13" s="31"/>
      <c r="N13" s="31"/>
      <c r="O13" s="31"/>
    </row>
    <row r="14" spans="2:15" ht="15" x14ac:dyDescent="0.2"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2:15" ht="13.5" thickBot="1" x14ac:dyDescent="0.2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2:15" ht="13.5" thickBot="1" x14ac:dyDescent="0.25">
      <c r="B16" s="70" t="s">
        <v>2104</v>
      </c>
      <c r="C16" s="41"/>
      <c r="D16" s="40"/>
      <c r="E16" s="42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2:15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2:15" x14ac:dyDescent="0.2">
      <c r="B18" s="43" t="s">
        <v>20</v>
      </c>
      <c r="C18" s="40" t="str">
        <f>IFERROR(VLOOKUP($E$16,'District Data'!$B$3:$E$676,3,FALSE),"")</f>
        <v/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ht="6" customHeight="1" x14ac:dyDescent="0.2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5" x14ac:dyDescent="0.2">
      <c r="B20" s="43" t="s">
        <v>21</v>
      </c>
      <c r="C20" s="40" t="str">
        <f>IFERROR(VLOOKUP($E$16,'District Data'!$B$3:$E$676,2,FALSE),"")</f>
        <v/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2:15" x14ac:dyDescent="0.2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2:15" ht="5.25" customHeight="1" thickBot="1" x14ac:dyDescent="0.2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0"/>
      <c r="N22" s="40"/>
      <c r="O22" s="40"/>
    </row>
    <row r="23" spans="2:15" ht="13.5" thickBot="1" x14ac:dyDescent="0.25">
      <c r="B23" s="83" t="s">
        <v>2121</v>
      </c>
      <c r="C23" s="84"/>
      <c r="D23" s="84"/>
      <c r="E23" s="84"/>
      <c r="F23" s="84"/>
      <c r="G23" s="84"/>
      <c r="H23" s="84"/>
      <c r="I23" s="84"/>
      <c r="J23" s="40"/>
      <c r="K23" s="47">
        <v>0</v>
      </c>
      <c r="L23" s="48"/>
      <c r="M23" s="40"/>
      <c r="N23" s="40"/>
      <c r="O23" s="40"/>
    </row>
    <row r="24" spans="2:15" ht="5.25" customHeight="1" x14ac:dyDescent="0.2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40"/>
      <c r="N24" s="40"/>
      <c r="O24" s="40"/>
    </row>
    <row r="25" spans="2:15" ht="13.15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2:15" ht="5.25" customHeight="1" thickBot="1" x14ac:dyDescent="0.25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0"/>
      <c r="N26" s="40"/>
      <c r="O26" s="40"/>
    </row>
    <row r="27" spans="2:15" ht="13.5" thickBot="1" x14ac:dyDescent="0.25">
      <c r="B27" s="83" t="s">
        <v>2122</v>
      </c>
      <c r="C27" s="84"/>
      <c r="D27" s="84"/>
      <c r="E27" s="84"/>
      <c r="F27" s="84"/>
      <c r="G27" s="84"/>
      <c r="H27" s="84"/>
      <c r="I27" s="84"/>
      <c r="J27" s="40"/>
      <c r="K27" s="47">
        <v>0</v>
      </c>
      <c r="L27" s="48"/>
      <c r="M27" s="40"/>
      <c r="N27" s="40"/>
      <c r="O27" s="40"/>
    </row>
    <row r="28" spans="2:15" ht="5.25" customHeight="1" x14ac:dyDescent="0.2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40"/>
      <c r="N28" s="40"/>
      <c r="O28" s="40"/>
    </row>
    <row r="29" spans="2:15" ht="13.15" customHeigh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2:15" x14ac:dyDescent="0.2">
      <c r="B30" s="92" t="s">
        <v>1411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2:15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2:15" ht="89.25" x14ac:dyDescent="0.2">
      <c r="B32" s="82" t="s">
        <v>22</v>
      </c>
      <c r="C32" s="82"/>
      <c r="D32" s="10"/>
      <c r="E32" s="11" t="s">
        <v>2105</v>
      </c>
      <c r="F32" s="10"/>
      <c r="G32" s="10" t="s">
        <v>26</v>
      </c>
      <c r="H32" s="10"/>
      <c r="I32" s="11" t="s">
        <v>2106</v>
      </c>
      <c r="J32" s="10"/>
      <c r="K32" s="10" t="s">
        <v>25</v>
      </c>
      <c r="L32" s="12"/>
      <c r="M32" s="11" t="s">
        <v>1405</v>
      </c>
      <c r="N32" s="52"/>
      <c r="O32" s="10" t="s">
        <v>1406</v>
      </c>
    </row>
    <row r="33" spans="2:17" ht="6.75" customHeight="1" thickBot="1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2:17" ht="13.5" thickBot="1" x14ac:dyDescent="0.25">
      <c r="B34" s="53" t="s">
        <v>23</v>
      </c>
      <c r="C34" s="40"/>
      <c r="D34" s="40"/>
      <c r="E34" s="47"/>
      <c r="F34" s="40"/>
      <c r="G34" s="54" t="e">
        <f>G36*2</f>
        <v>#N/A</v>
      </c>
      <c r="H34" s="40"/>
      <c r="I34" s="47"/>
      <c r="J34" s="40"/>
      <c r="K34" s="55">
        <f>IF(OR(ISBLANK(I34),I34&gt;=90),TRUNC(I34/180,2),"Must be at least 90 days")</f>
        <v>0</v>
      </c>
      <c r="L34" s="40"/>
      <c r="M34" s="54" t="e">
        <f>TRUNC(O34*K34,0)</f>
        <v>#N/A</v>
      </c>
      <c r="O34" s="54" t="e">
        <f>TRUNC(E34*G34,0)</f>
        <v>#N/A</v>
      </c>
      <c r="Q34" s="56"/>
    </row>
    <row r="35" spans="2:17" ht="5.25" customHeight="1" thickBot="1" x14ac:dyDescent="0.25">
      <c r="B35" s="53"/>
      <c r="C35" s="40"/>
      <c r="D35" s="40"/>
      <c r="E35" s="40"/>
      <c r="F35" s="40"/>
      <c r="G35" s="40"/>
      <c r="H35" s="40"/>
      <c r="I35" s="40"/>
      <c r="J35" s="40"/>
      <c r="K35" s="57"/>
      <c r="L35" s="40"/>
      <c r="M35" s="40"/>
      <c r="N35" s="40"/>
      <c r="O35" s="48"/>
    </row>
    <row r="36" spans="2:17" ht="13.5" thickBot="1" x14ac:dyDescent="0.25">
      <c r="B36" s="53" t="s">
        <v>24</v>
      </c>
      <c r="C36" s="40"/>
      <c r="D36" s="40"/>
      <c r="E36" s="47"/>
      <c r="F36" s="40"/>
      <c r="G36" s="58" t="e">
        <f>VLOOKUP($E$16,'District Data'!$B$3:$E$676,4,FALSE)</f>
        <v>#N/A</v>
      </c>
      <c r="H36" s="40"/>
      <c r="I36" s="59"/>
      <c r="J36" s="40"/>
      <c r="K36" s="55">
        <f>IF(OR(ISBLANK(I36),I36&gt;=90),TRUNC(I36/180,2),"Must be at least 90 days")</f>
        <v>0</v>
      </c>
      <c r="L36" s="40"/>
      <c r="M36" s="54" t="e">
        <f>TRUNC(O36*K36,0)</f>
        <v>#N/A</v>
      </c>
      <c r="O36" s="60" t="e">
        <f>TRUNC(E36*G36,0)</f>
        <v>#N/A</v>
      </c>
      <c r="Q36" s="56"/>
    </row>
    <row r="37" spans="2:17" ht="6" customHeight="1" thickBot="1" x14ac:dyDescent="0.25">
      <c r="B37" s="53"/>
      <c r="C37" s="40"/>
      <c r="D37" s="40"/>
      <c r="E37" s="40"/>
      <c r="F37" s="40"/>
      <c r="G37" s="40"/>
      <c r="H37" s="40"/>
      <c r="I37" s="40"/>
      <c r="J37" s="40"/>
      <c r="K37" s="57"/>
      <c r="L37" s="40"/>
      <c r="M37" s="40"/>
      <c r="N37" s="40"/>
      <c r="O37" s="48"/>
    </row>
    <row r="38" spans="2:17" ht="13.5" thickBot="1" x14ac:dyDescent="0.25">
      <c r="B38" s="80" t="s">
        <v>1391</v>
      </c>
      <c r="C38" s="81"/>
      <c r="D38" s="40"/>
      <c r="E38" s="47"/>
      <c r="F38" s="40"/>
      <c r="G38" s="58" t="e">
        <f>G36</f>
        <v>#N/A</v>
      </c>
      <c r="H38" s="40"/>
      <c r="I38" s="59"/>
      <c r="J38" s="40"/>
      <c r="K38" s="55">
        <f>IF(OR(ISBLANK(I38),I38&gt;=90),TRUNC(I38/180,2),"Must be at least 90 days")</f>
        <v>0</v>
      </c>
      <c r="L38" s="40"/>
      <c r="M38" s="54" t="e">
        <f>TRUNC(O38*K38,0)</f>
        <v>#N/A</v>
      </c>
      <c r="O38" s="60" t="e">
        <f>TRUNC(E38*G38,0)</f>
        <v>#N/A</v>
      </c>
      <c r="Q38" s="56"/>
    </row>
    <row r="39" spans="2:17" ht="6" customHeight="1" thickBot="1" x14ac:dyDescent="0.25">
      <c r="B39" s="53"/>
      <c r="C39" s="40"/>
      <c r="D39" s="40"/>
      <c r="E39" s="61"/>
      <c r="F39" s="40"/>
      <c r="G39" s="40"/>
      <c r="H39" s="40"/>
      <c r="I39" s="40"/>
      <c r="J39" s="40"/>
      <c r="K39" s="40"/>
      <c r="L39" s="40"/>
      <c r="M39" s="61"/>
      <c r="N39" s="40"/>
      <c r="O39" s="61"/>
    </row>
    <row r="40" spans="2:17" ht="22.5" customHeight="1" thickBot="1" x14ac:dyDescent="0.25">
      <c r="B40" s="87" t="s">
        <v>1408</v>
      </c>
      <c r="C40" s="88"/>
      <c r="D40" s="40"/>
      <c r="E40" s="62">
        <f>SUM(E34,E36,E38)</f>
        <v>0</v>
      </c>
      <c r="F40" s="40"/>
      <c r="G40" s="63"/>
      <c r="H40" s="40"/>
      <c r="I40" s="63"/>
      <c r="J40" s="40"/>
      <c r="K40" s="64"/>
      <c r="L40" s="40"/>
      <c r="M40" s="65" t="e">
        <f>SUM(M34,M36,M38)</f>
        <v>#N/A</v>
      </c>
      <c r="O40" s="65" t="e">
        <f>SUM(O34,O36,O38)</f>
        <v>#N/A</v>
      </c>
    </row>
    <row r="41" spans="2:17" ht="6" customHeight="1" x14ac:dyDescent="0.2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2:17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2:17" ht="13.15" customHeight="1" x14ac:dyDescent="0.2">
      <c r="B43" s="89" t="s">
        <v>1421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7" ht="30.75" customHeight="1" x14ac:dyDescent="0.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7" ht="89.25" x14ac:dyDescent="0.2">
      <c r="B45" s="82" t="s">
        <v>22</v>
      </c>
      <c r="C45" s="82"/>
      <c r="D45" s="10"/>
      <c r="E45" s="11" t="s">
        <v>2107</v>
      </c>
      <c r="F45" s="10"/>
      <c r="G45" s="10" t="s">
        <v>26</v>
      </c>
      <c r="H45" s="10"/>
      <c r="I45" s="11" t="s">
        <v>2108</v>
      </c>
      <c r="J45" s="10"/>
      <c r="K45" s="10" t="s">
        <v>25</v>
      </c>
      <c r="L45" s="12"/>
      <c r="M45" s="11" t="s">
        <v>1405</v>
      </c>
      <c r="N45" s="52"/>
      <c r="O45" s="10" t="s">
        <v>1406</v>
      </c>
    </row>
    <row r="46" spans="2:17" ht="6.75" customHeight="1" thickBot="1" x14ac:dyDescent="0.25">
      <c r="B46" s="5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8"/>
    </row>
    <row r="47" spans="2:17" ht="13.5" thickBot="1" x14ac:dyDescent="0.25">
      <c r="B47" s="53" t="s">
        <v>23</v>
      </c>
      <c r="C47" s="40"/>
      <c r="D47" s="40"/>
      <c r="E47" s="47"/>
      <c r="F47" s="40"/>
      <c r="G47" s="54" t="e">
        <f>G34</f>
        <v>#N/A</v>
      </c>
      <c r="H47" s="40"/>
      <c r="I47" s="47"/>
      <c r="J47" s="40"/>
      <c r="K47" s="55">
        <f>IF(OR(ISBLANK(I47),I47&gt;=90),TRUNC(I47/180,2),"Must be at least 90 days")</f>
        <v>0</v>
      </c>
      <c r="L47" s="40"/>
      <c r="M47" s="54" t="e">
        <f>TRUNC(O47*K47,0)</f>
        <v>#N/A</v>
      </c>
      <c r="O47" s="54" t="e">
        <f>TRUNC(E47*G47,0)</f>
        <v>#N/A</v>
      </c>
    </row>
    <row r="48" spans="2:17" ht="5.25" customHeight="1" thickBot="1" x14ac:dyDescent="0.25">
      <c r="B48" s="53"/>
      <c r="C48" s="40"/>
      <c r="D48" s="40"/>
      <c r="E48" s="40"/>
      <c r="F48" s="40"/>
      <c r="G48" s="40"/>
      <c r="H48" s="40"/>
      <c r="I48" s="40"/>
      <c r="J48" s="40"/>
      <c r="K48" s="57"/>
      <c r="L48" s="40"/>
      <c r="M48" s="40"/>
      <c r="N48" s="40"/>
      <c r="O48" s="48"/>
    </row>
    <row r="49" spans="2:15" ht="13.5" thickBot="1" x14ac:dyDescent="0.25">
      <c r="B49" s="53" t="s">
        <v>24</v>
      </c>
      <c r="C49" s="40"/>
      <c r="D49" s="40"/>
      <c r="E49" s="47"/>
      <c r="F49" s="40"/>
      <c r="G49" s="54" t="e">
        <f>G36</f>
        <v>#N/A</v>
      </c>
      <c r="H49" s="40"/>
      <c r="I49" s="47"/>
      <c r="J49" s="40"/>
      <c r="K49" s="55">
        <f>IF(OR(ISBLANK(I49),I49&gt;=90),TRUNC(I49/180,2),"Must be at least 90 days")</f>
        <v>0</v>
      </c>
      <c r="L49" s="40"/>
      <c r="M49" s="54" t="e">
        <f>TRUNC(O49*K49,0)</f>
        <v>#N/A</v>
      </c>
      <c r="O49" s="60" t="e">
        <f>TRUNC(E49*G49,0)</f>
        <v>#N/A</v>
      </c>
    </row>
    <row r="50" spans="2:15" ht="6" customHeight="1" thickBot="1" x14ac:dyDescent="0.25">
      <c r="B50" s="53"/>
      <c r="C50" s="40"/>
      <c r="D50" s="40"/>
      <c r="E50" s="40"/>
      <c r="F50" s="40"/>
      <c r="G50" s="40"/>
      <c r="H50" s="40"/>
      <c r="I50" s="40"/>
      <c r="J50" s="40"/>
      <c r="K50" s="57"/>
      <c r="L50" s="40"/>
      <c r="M50" s="40"/>
      <c r="N50" s="40"/>
      <c r="O50" s="48"/>
    </row>
    <row r="51" spans="2:15" ht="13.5" thickBot="1" x14ac:dyDescent="0.25">
      <c r="B51" s="80" t="s">
        <v>1391</v>
      </c>
      <c r="C51" s="81"/>
      <c r="D51" s="40"/>
      <c r="E51" s="47"/>
      <c r="F51" s="40"/>
      <c r="G51" s="54" t="e">
        <f>G38</f>
        <v>#N/A</v>
      </c>
      <c r="H51" s="40"/>
      <c r="I51" s="47"/>
      <c r="J51" s="40"/>
      <c r="K51" s="55">
        <f>IF(OR(ISBLANK(I51),I51&gt;=90),TRUNC(I51/180,2),"Must be at least 90 days")</f>
        <v>0</v>
      </c>
      <c r="L51" s="40"/>
      <c r="M51" s="54" t="e">
        <f>TRUNC(O51*K51,0)</f>
        <v>#N/A</v>
      </c>
      <c r="O51" s="60" t="e">
        <f>TRUNC(E51*G51,0)</f>
        <v>#N/A</v>
      </c>
    </row>
    <row r="52" spans="2:15" ht="6" customHeight="1" thickBot="1" x14ac:dyDescent="0.25">
      <c r="B52" s="53"/>
      <c r="C52" s="40"/>
      <c r="D52" s="40"/>
      <c r="E52" s="61"/>
      <c r="F52" s="40"/>
      <c r="G52" s="97" t="str">
        <f>IF((E47+E49+K27)&gt;(E34+E36+K23),"ERROR: Eligible school districts may ONLY apply for as many full-day or half-day placements for three-year old students as it plans to offer for four-year old students with this grant or other funding","")</f>
        <v/>
      </c>
      <c r="H52" s="97"/>
      <c r="I52" s="97"/>
      <c r="J52" s="97"/>
      <c r="K52" s="97"/>
      <c r="L52" s="40"/>
      <c r="M52" s="61"/>
      <c r="N52" s="40"/>
      <c r="O52" s="67"/>
    </row>
    <row r="53" spans="2:15" ht="18" customHeight="1" thickBot="1" x14ac:dyDescent="0.25">
      <c r="B53" s="87" t="s">
        <v>1409</v>
      </c>
      <c r="C53" s="88"/>
      <c r="D53" s="40"/>
      <c r="E53" s="62">
        <f>SUM(E47,E49,E51)</f>
        <v>0</v>
      </c>
      <c r="F53" s="40"/>
      <c r="G53" s="97"/>
      <c r="H53" s="97"/>
      <c r="I53" s="97"/>
      <c r="J53" s="97"/>
      <c r="K53" s="97"/>
      <c r="L53" s="40"/>
      <c r="M53" s="65" t="e">
        <f>SUM(M47,M49,M51)</f>
        <v>#N/A</v>
      </c>
      <c r="O53" s="65" t="e">
        <f>SUM(O47,O49,O51)</f>
        <v>#N/A</v>
      </c>
    </row>
    <row r="54" spans="2:15" ht="6" customHeight="1" x14ac:dyDescent="0.2">
      <c r="B54" s="49"/>
      <c r="C54" s="50"/>
      <c r="D54" s="50"/>
      <c r="E54" s="50"/>
      <c r="F54" s="50"/>
      <c r="G54" s="98"/>
      <c r="H54" s="98"/>
      <c r="I54" s="98"/>
      <c r="J54" s="98"/>
      <c r="K54" s="98"/>
      <c r="L54" s="50"/>
      <c r="M54" s="50"/>
      <c r="N54" s="50"/>
      <c r="O54" s="51"/>
    </row>
    <row r="55" spans="2:15" ht="6" customHeight="1" x14ac:dyDescent="0.2">
      <c r="B55" s="40"/>
      <c r="C55" s="40"/>
      <c r="D55" s="40"/>
      <c r="E55" s="40"/>
      <c r="F55" s="40"/>
      <c r="G55" s="68"/>
      <c r="H55" s="68"/>
      <c r="I55" s="68"/>
      <c r="J55" s="68"/>
      <c r="K55" s="68"/>
      <c r="L55" s="40"/>
      <c r="M55" s="40"/>
      <c r="N55" s="40"/>
      <c r="O55" s="40"/>
    </row>
    <row r="56" spans="2:15" x14ac:dyDescent="0.2">
      <c r="B56" s="66"/>
      <c r="C56" s="40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2:15" x14ac:dyDescent="0.2">
      <c r="B57" s="95" t="s">
        <v>1410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 x14ac:dyDescent="0.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 ht="51.75" thickBot="1" x14ac:dyDescent="0.25">
      <c r="B59" s="82"/>
      <c r="C59" s="82"/>
      <c r="D59" s="10"/>
      <c r="E59" s="11" t="s">
        <v>1407</v>
      </c>
      <c r="F59" s="10"/>
      <c r="G59" s="11" t="s">
        <v>1405</v>
      </c>
      <c r="H59" s="52"/>
      <c r="I59" s="10" t="s">
        <v>1406</v>
      </c>
      <c r="K59" s="66"/>
      <c r="L59" s="66"/>
      <c r="M59" s="66"/>
      <c r="N59" s="66"/>
      <c r="O59" s="66"/>
    </row>
    <row r="60" spans="2:15" s="2" customFormat="1" ht="28.5" customHeight="1" x14ac:dyDescent="0.2">
      <c r="B60" s="85" t="s">
        <v>1417</v>
      </c>
      <c r="C60" s="86"/>
      <c r="D60" s="9"/>
      <c r="E60" s="13">
        <f>E53+E40</f>
        <v>0</v>
      </c>
      <c r="F60" s="9"/>
      <c r="G60" s="14" t="e">
        <f>M53+M40</f>
        <v>#N/A</v>
      </c>
      <c r="H60" s="69"/>
      <c r="I60" s="15" t="e">
        <f>O53+O40</f>
        <v>#N/A</v>
      </c>
      <c r="J60" s="27"/>
      <c r="K60" s="16"/>
      <c r="L60" s="16"/>
      <c r="M60" s="16"/>
      <c r="N60" s="16"/>
      <c r="O60" s="16"/>
    </row>
    <row r="61" spans="2:15" x14ac:dyDescent="0.2"/>
    <row r="62" spans="2:15" x14ac:dyDescent="0.2"/>
  </sheetData>
  <sheetProtection password="E4BC" sheet="1" selectLockedCells="1"/>
  <mergeCells count="17">
    <mergeCell ref="B60:C60"/>
    <mergeCell ref="B59:C59"/>
    <mergeCell ref="B53:C53"/>
    <mergeCell ref="B27:I27"/>
    <mergeCell ref="B45:C45"/>
    <mergeCell ref="B51:C51"/>
    <mergeCell ref="B43:O44"/>
    <mergeCell ref="B30:O31"/>
    <mergeCell ref="B40:C40"/>
    <mergeCell ref="B57:O58"/>
    <mergeCell ref="G52:K54"/>
    <mergeCell ref="B4:O4"/>
    <mergeCell ref="B6:K6"/>
    <mergeCell ref="B2:O2"/>
    <mergeCell ref="B38:C38"/>
    <mergeCell ref="B32:C32"/>
    <mergeCell ref="B23:I23"/>
  </mergeCells>
  <phoneticPr fontId="2" type="noConversion"/>
  <conditionalFormatting sqref="E53">
    <cfRule type="cellIs" dxfId="14" priority="1" stopIfTrue="1" operator="greaterThan">
      <formula>$E$40</formula>
    </cfRule>
  </conditionalFormatting>
  <printOptions horizontalCentered="1"/>
  <pageMargins left="0.75" right="0.75" top="1" bottom="1" header="0.5" footer="0.5"/>
  <pageSetup scale="70" orientation="portrait" r:id="rId1"/>
  <headerFooter alignWithMargins="0"/>
  <ignoredErrors>
    <ignoredError sqref="G34 M34:O40 G37:G38 G48 M47:O53 G60:I60 G5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677"/>
  <sheetViews>
    <sheetView showGridLines="0" showRowColHeader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12.75" zeroHeight="1" x14ac:dyDescent="0.2"/>
  <cols>
    <col min="1" max="1" width="3" customWidth="1"/>
    <col min="2" max="2" width="12.5703125" customWidth="1"/>
    <col min="3" max="3" width="12.42578125" bestFit="1" customWidth="1"/>
    <col min="4" max="4" width="24.5703125" customWidth="1"/>
    <col min="5" max="5" width="25.28515625" style="17" customWidth="1"/>
    <col min="6" max="6" width="3.28515625" customWidth="1"/>
  </cols>
  <sheetData>
    <row r="1" spans="2:5" x14ac:dyDescent="0.2"/>
    <row r="2" spans="2:5" ht="51.75" thickBot="1" x14ac:dyDescent="0.25">
      <c r="B2" s="24" t="s">
        <v>1397</v>
      </c>
      <c r="C2" s="24" t="s">
        <v>699</v>
      </c>
      <c r="D2" s="24" t="s">
        <v>758</v>
      </c>
      <c r="E2" s="24" t="s">
        <v>2120</v>
      </c>
    </row>
    <row r="3" spans="2:5" x14ac:dyDescent="0.2">
      <c r="B3" s="23" t="s">
        <v>514</v>
      </c>
      <c r="C3" t="s">
        <v>746</v>
      </c>
      <c r="D3" t="s">
        <v>1230</v>
      </c>
      <c r="E3" s="17">
        <f>VLOOKUP($B3,'Appendix F'!$B:$H,7,FALSE)</f>
        <v>5833.57</v>
      </c>
    </row>
    <row r="4" spans="2:5" x14ac:dyDescent="0.2">
      <c r="B4" s="23" t="s">
        <v>357</v>
      </c>
      <c r="C4" t="s">
        <v>730</v>
      </c>
      <c r="D4" t="s">
        <v>1081</v>
      </c>
      <c r="E4" s="17">
        <f>VLOOKUP($B4,'Appendix F'!$B:$H,7,FALSE)</f>
        <v>3547.51</v>
      </c>
    </row>
    <row r="5" spans="2:5" x14ac:dyDescent="0.2">
      <c r="B5" s="23" t="s">
        <v>103</v>
      </c>
      <c r="C5" t="s">
        <v>707</v>
      </c>
      <c r="D5" t="s">
        <v>835</v>
      </c>
      <c r="E5" s="17">
        <f>VLOOKUP($B5,'Appendix F'!$B:$H,7,FALSE)</f>
        <v>5400.52</v>
      </c>
    </row>
    <row r="6" spans="2:5" x14ac:dyDescent="0.2">
      <c r="B6" s="23" t="s">
        <v>177</v>
      </c>
      <c r="C6" t="s">
        <v>713</v>
      </c>
      <c r="D6" t="s">
        <v>906</v>
      </c>
      <c r="E6" s="17">
        <f>VLOOKUP($B6,'Appendix F'!$B:$H,7,FALSE)</f>
        <v>3368</v>
      </c>
    </row>
    <row r="7" spans="2:5" x14ac:dyDescent="0.2">
      <c r="B7" s="23" t="s">
        <v>27</v>
      </c>
      <c r="C7" t="s">
        <v>700</v>
      </c>
      <c r="D7" t="s">
        <v>759</v>
      </c>
      <c r="E7" s="17">
        <f>VLOOKUP($B7,'Appendix F'!$B:$H,7,FALSE)</f>
        <v>4053.21</v>
      </c>
    </row>
    <row r="8" spans="2:5" x14ac:dyDescent="0.2">
      <c r="B8" s="23" t="s">
        <v>416</v>
      </c>
      <c r="C8" t="s">
        <v>734</v>
      </c>
      <c r="D8" t="s">
        <v>1138</v>
      </c>
      <c r="E8" s="17">
        <f>VLOOKUP($B8,'Appendix F'!$B:$H,7,FALSE)</f>
        <v>5639.23</v>
      </c>
    </row>
    <row r="9" spans="2:5" x14ac:dyDescent="0.2">
      <c r="B9" s="23" t="s">
        <v>155</v>
      </c>
      <c r="C9" t="s">
        <v>713</v>
      </c>
      <c r="D9" t="s">
        <v>884</v>
      </c>
      <c r="E9" s="17">
        <f>VLOOKUP($B9,'Appendix F'!$B:$H,7,FALSE)</f>
        <v>2988</v>
      </c>
    </row>
    <row r="10" spans="2:5" x14ac:dyDescent="0.2">
      <c r="B10" s="23" t="s">
        <v>207</v>
      </c>
      <c r="C10" t="s">
        <v>717</v>
      </c>
      <c r="D10" t="s">
        <v>936</v>
      </c>
      <c r="E10" s="17">
        <f>VLOOKUP($B10,'Appendix F'!$B:$H,7,FALSE)</f>
        <v>4553.62</v>
      </c>
    </row>
    <row r="11" spans="2:5" x14ac:dyDescent="0.2">
      <c r="B11" s="23" t="s">
        <v>235</v>
      </c>
      <c r="C11" t="s">
        <v>721</v>
      </c>
      <c r="D11" t="s">
        <v>963</v>
      </c>
      <c r="E11" s="17">
        <f>VLOOKUP($B11,'Appendix F'!$B:$H,7,FALSE)</f>
        <v>2700</v>
      </c>
    </row>
    <row r="12" spans="2:5" x14ac:dyDescent="0.2">
      <c r="B12" s="23" t="s">
        <v>39</v>
      </c>
      <c r="C12" t="s">
        <v>701</v>
      </c>
      <c r="D12" t="s">
        <v>771</v>
      </c>
      <c r="E12" s="17">
        <f>VLOOKUP($B12,'Appendix F'!$B:$H,7,FALSE)</f>
        <v>4691.71</v>
      </c>
    </row>
    <row r="13" spans="2:5" x14ac:dyDescent="0.2">
      <c r="B13" s="23" t="s">
        <v>64</v>
      </c>
      <c r="C13" t="s">
        <v>703</v>
      </c>
      <c r="D13" t="s">
        <v>796</v>
      </c>
      <c r="E13" s="17">
        <f>VLOOKUP($B13,'Appendix F'!$B:$H,7,FALSE)</f>
        <v>4043.58</v>
      </c>
    </row>
    <row r="14" spans="2:5" x14ac:dyDescent="0.2">
      <c r="B14" s="23" t="s">
        <v>421</v>
      </c>
      <c r="C14" t="s">
        <v>735</v>
      </c>
      <c r="D14" t="s">
        <v>1143</v>
      </c>
      <c r="E14" s="17">
        <f>VLOOKUP($B14,'Appendix F'!$B:$H,7,FALSE)</f>
        <v>6238.42</v>
      </c>
    </row>
    <row r="15" spans="2:5" x14ac:dyDescent="0.2">
      <c r="B15" s="23" t="s">
        <v>550</v>
      </c>
      <c r="C15" t="s">
        <v>747</v>
      </c>
      <c r="D15" t="s">
        <v>1266</v>
      </c>
      <c r="E15" s="17">
        <f>VLOOKUP($B15,'Appendix F'!$B:$H,7,FALSE)</f>
        <v>2700</v>
      </c>
    </row>
    <row r="16" spans="2:5" x14ac:dyDescent="0.2">
      <c r="B16" s="23" t="s">
        <v>156</v>
      </c>
      <c r="C16" t="s">
        <v>713</v>
      </c>
      <c r="D16" t="s">
        <v>885</v>
      </c>
      <c r="E16" s="17">
        <f>VLOOKUP($B16,'Appendix F'!$B:$H,7,FALSE)</f>
        <v>2700</v>
      </c>
    </row>
    <row r="17" spans="2:5" x14ac:dyDescent="0.2">
      <c r="B17" s="23" t="s">
        <v>532</v>
      </c>
      <c r="C17" t="s">
        <v>747</v>
      </c>
      <c r="D17" t="s">
        <v>1248</v>
      </c>
      <c r="E17" s="17">
        <f>VLOOKUP($B17,'Appendix F'!$B:$H,7,FALSE)</f>
        <v>3778.14</v>
      </c>
    </row>
    <row r="18" spans="2:5" x14ac:dyDescent="0.2">
      <c r="B18" s="23" t="s">
        <v>286</v>
      </c>
      <c r="C18" t="s">
        <v>726</v>
      </c>
      <c r="D18" t="s">
        <v>1011</v>
      </c>
      <c r="E18" s="17">
        <f>VLOOKUP($B18,'Appendix F'!$B:$H,7,FALSE)</f>
        <v>4655.21</v>
      </c>
    </row>
    <row r="19" spans="2:5" x14ac:dyDescent="0.2">
      <c r="B19" s="23" t="s">
        <v>130</v>
      </c>
      <c r="C19" t="s">
        <v>711</v>
      </c>
      <c r="D19" t="s">
        <v>860</v>
      </c>
      <c r="E19" s="17">
        <f>VLOOKUP($B19,'Appendix F'!$B:$H,7,FALSE)</f>
        <v>2700</v>
      </c>
    </row>
    <row r="20" spans="2:5" x14ac:dyDescent="0.2">
      <c r="B20" s="23" t="s">
        <v>40</v>
      </c>
      <c r="C20" t="s">
        <v>701</v>
      </c>
      <c r="D20" t="s">
        <v>772</v>
      </c>
      <c r="E20" s="17">
        <f>VLOOKUP($B20,'Appendix F'!$B:$H,7,FALSE)</f>
        <v>5658.53</v>
      </c>
    </row>
    <row r="21" spans="2:5" x14ac:dyDescent="0.2">
      <c r="B21" s="23" t="s">
        <v>663</v>
      </c>
      <c r="C21" t="s">
        <v>755</v>
      </c>
      <c r="D21" t="s">
        <v>1376</v>
      </c>
      <c r="E21" s="17">
        <f>VLOOKUP($B21,'Appendix F'!$B:$H,7,FALSE)</f>
        <v>2700</v>
      </c>
    </row>
    <row r="22" spans="2:5" x14ac:dyDescent="0.2">
      <c r="B22" s="23" t="s">
        <v>630</v>
      </c>
      <c r="C22" t="s">
        <v>753</v>
      </c>
      <c r="D22" t="s">
        <v>1345</v>
      </c>
      <c r="E22" s="17">
        <f>VLOOKUP($B22,'Appendix F'!$B:$H,7,FALSE)</f>
        <v>3824</v>
      </c>
    </row>
    <row r="23" spans="2:5" x14ac:dyDescent="0.2">
      <c r="B23" s="23" t="s">
        <v>522</v>
      </c>
      <c r="C23" t="s">
        <v>746</v>
      </c>
      <c r="D23" t="s">
        <v>1238</v>
      </c>
      <c r="E23" s="17">
        <f>VLOOKUP($B23,'Appendix F'!$B:$H,7,FALSE)</f>
        <v>4316.6400000000003</v>
      </c>
    </row>
    <row r="24" spans="2:5" x14ac:dyDescent="0.2">
      <c r="B24" s="23" t="s">
        <v>149</v>
      </c>
      <c r="C24" t="s">
        <v>712</v>
      </c>
      <c r="D24" t="s">
        <v>878</v>
      </c>
      <c r="E24" s="17">
        <f>VLOOKUP($B24,'Appendix F'!$B:$H,7,FALSE)</f>
        <v>2700</v>
      </c>
    </row>
    <row r="25" spans="2:5" x14ac:dyDescent="0.2">
      <c r="B25" s="23" t="s">
        <v>692</v>
      </c>
      <c r="C25" t="s">
        <v>756</v>
      </c>
      <c r="D25" t="s">
        <v>14</v>
      </c>
      <c r="E25" s="17">
        <f>VLOOKUP($B25,'Appendix F'!$B:$H,7,FALSE)</f>
        <v>3738.71</v>
      </c>
    </row>
    <row r="26" spans="2:5" x14ac:dyDescent="0.2">
      <c r="B26" s="23" t="s">
        <v>75</v>
      </c>
      <c r="C26" t="s">
        <v>704</v>
      </c>
      <c r="D26" t="s">
        <v>807</v>
      </c>
      <c r="E26" s="17">
        <f>VLOOKUP($B26,'Appendix F'!$B:$H,7,FALSE)</f>
        <v>3653.53</v>
      </c>
    </row>
    <row r="27" spans="2:5" x14ac:dyDescent="0.2">
      <c r="B27" s="23" t="s">
        <v>111</v>
      </c>
      <c r="C27" t="s">
        <v>708</v>
      </c>
      <c r="D27" t="s">
        <v>842</v>
      </c>
      <c r="E27" s="17">
        <f>VLOOKUP($B27,'Appendix F'!$B:$H,7,FALSE)</f>
        <v>3529.85</v>
      </c>
    </row>
    <row r="28" spans="2:5" x14ac:dyDescent="0.2">
      <c r="B28" s="23" t="s">
        <v>455</v>
      </c>
      <c r="C28" t="s">
        <v>738</v>
      </c>
      <c r="D28" t="s">
        <v>1174</v>
      </c>
      <c r="E28" s="17">
        <f>VLOOKUP($B28,'Appendix F'!$B:$H,7,FALSE)</f>
        <v>2980</v>
      </c>
    </row>
    <row r="29" spans="2:5" x14ac:dyDescent="0.2">
      <c r="B29" s="23" t="s">
        <v>515</v>
      </c>
      <c r="C29" t="s">
        <v>746</v>
      </c>
      <c r="D29" t="s">
        <v>1231</v>
      </c>
      <c r="E29" s="17">
        <f>VLOOKUP($B29,'Appendix F'!$B:$H,7,FALSE)</f>
        <v>4883</v>
      </c>
    </row>
    <row r="30" spans="2:5" x14ac:dyDescent="0.2">
      <c r="B30" s="23" t="s">
        <v>250</v>
      </c>
      <c r="C30" t="s">
        <v>723</v>
      </c>
      <c r="D30" t="s">
        <v>978</v>
      </c>
      <c r="E30" s="17">
        <f>VLOOKUP($B30,'Appendix F'!$B:$H,7,FALSE)</f>
        <v>3151.78</v>
      </c>
    </row>
    <row r="31" spans="2:5" x14ac:dyDescent="0.2">
      <c r="B31" s="23" t="s">
        <v>527</v>
      </c>
      <c r="C31" t="s">
        <v>747</v>
      </c>
      <c r="D31" t="s">
        <v>1243</v>
      </c>
      <c r="E31" s="17">
        <f>VLOOKUP($B31,'Appendix F'!$B:$H,7,FALSE)</f>
        <v>2700</v>
      </c>
    </row>
    <row r="32" spans="2:5" x14ac:dyDescent="0.2">
      <c r="B32" s="23" t="s">
        <v>104</v>
      </c>
      <c r="C32" t="s">
        <v>707</v>
      </c>
      <c r="D32" t="s">
        <v>836</v>
      </c>
      <c r="E32" s="17">
        <f>VLOOKUP($B32,'Appendix F'!$B:$H,7,FALSE)</f>
        <v>4324.09</v>
      </c>
    </row>
    <row r="33" spans="2:5" x14ac:dyDescent="0.2">
      <c r="B33" s="23" t="s">
        <v>300</v>
      </c>
      <c r="C33" t="s">
        <v>727</v>
      </c>
      <c r="D33" t="s">
        <v>1025</v>
      </c>
      <c r="E33" s="17">
        <f>VLOOKUP($B33,'Appendix F'!$B:$H,7,FALSE)</f>
        <v>2700</v>
      </c>
    </row>
    <row r="34" spans="2:5" x14ac:dyDescent="0.2">
      <c r="B34" s="23" t="s">
        <v>381</v>
      </c>
      <c r="C34" t="s">
        <v>731</v>
      </c>
      <c r="D34" t="s">
        <v>1104</v>
      </c>
      <c r="E34" s="17">
        <f>VLOOKUP($B34,'Appendix F'!$B:$H,7,FALSE)</f>
        <v>2860</v>
      </c>
    </row>
    <row r="35" spans="2:5" x14ac:dyDescent="0.2">
      <c r="B35" s="23" t="s">
        <v>490</v>
      </c>
      <c r="C35" t="s">
        <v>741</v>
      </c>
      <c r="D35" t="s">
        <v>1209</v>
      </c>
      <c r="E35" s="17">
        <f>VLOOKUP($B35,'Appendix F'!$B:$H,7,FALSE)</f>
        <v>2772</v>
      </c>
    </row>
    <row r="36" spans="2:5" x14ac:dyDescent="0.2">
      <c r="B36" s="23" t="s">
        <v>355</v>
      </c>
      <c r="C36" t="s">
        <v>729</v>
      </c>
      <c r="D36" t="s">
        <v>1079</v>
      </c>
      <c r="E36" s="17">
        <f>VLOOKUP($B36,'Appendix F'!$B:$H,7,FALSE)</f>
        <v>4828.8500000000004</v>
      </c>
    </row>
    <row r="37" spans="2:5" x14ac:dyDescent="0.2">
      <c r="B37" s="23" t="s">
        <v>208</v>
      </c>
      <c r="C37" t="s">
        <v>717</v>
      </c>
      <c r="D37" t="s">
        <v>937</v>
      </c>
      <c r="E37" s="17">
        <f>VLOOKUP($B37,'Appendix F'!$B:$H,7,FALSE)</f>
        <v>4214.82</v>
      </c>
    </row>
    <row r="38" spans="2:5" x14ac:dyDescent="0.2">
      <c r="B38" s="23" t="s">
        <v>516</v>
      </c>
      <c r="C38" t="s">
        <v>746</v>
      </c>
      <c r="D38" t="s">
        <v>1232</v>
      </c>
      <c r="E38" s="17">
        <f>VLOOKUP($B38,'Appendix F'!$B:$H,7,FALSE)</f>
        <v>5285.86</v>
      </c>
    </row>
    <row r="39" spans="2:5" x14ac:dyDescent="0.2">
      <c r="B39" s="23" t="s">
        <v>562</v>
      </c>
      <c r="C39" t="s">
        <v>747</v>
      </c>
      <c r="D39" t="s">
        <v>1278</v>
      </c>
      <c r="E39" s="17">
        <f>VLOOKUP($B39,'Appendix F'!$B:$H,7,FALSE)</f>
        <v>3488.91</v>
      </c>
    </row>
    <row r="40" spans="2:5" x14ac:dyDescent="0.2">
      <c r="B40" s="23" t="s">
        <v>566</v>
      </c>
      <c r="C40" t="s">
        <v>747</v>
      </c>
      <c r="D40" t="s">
        <v>1282</v>
      </c>
      <c r="E40" s="17">
        <f>VLOOKUP($B40,'Appendix F'!$B:$H,7,FALSE)</f>
        <v>2700</v>
      </c>
    </row>
    <row r="41" spans="2:5" x14ac:dyDescent="0.2">
      <c r="B41" s="23" t="s">
        <v>142</v>
      </c>
      <c r="C41" t="s">
        <v>712</v>
      </c>
      <c r="D41" t="s">
        <v>871</v>
      </c>
      <c r="E41" s="17">
        <f>VLOOKUP($B41,'Appendix F'!$B:$H,7,FALSE)</f>
        <v>2962.73</v>
      </c>
    </row>
    <row r="42" spans="2:5" x14ac:dyDescent="0.2">
      <c r="B42" s="23" t="s">
        <v>249</v>
      </c>
      <c r="C42" t="s">
        <v>722</v>
      </c>
      <c r="D42" t="s">
        <v>977</v>
      </c>
      <c r="E42" s="17">
        <f>VLOOKUP($B42,'Appendix F'!$B:$H,7,FALSE)</f>
        <v>3973.51</v>
      </c>
    </row>
    <row r="43" spans="2:5" x14ac:dyDescent="0.2">
      <c r="B43" s="23" t="s">
        <v>653</v>
      </c>
      <c r="C43" t="s">
        <v>755</v>
      </c>
      <c r="D43" t="s">
        <v>1366</v>
      </c>
      <c r="E43" s="17">
        <f>VLOOKUP($B43,'Appendix F'!$B:$H,7,FALSE)</f>
        <v>2700</v>
      </c>
    </row>
    <row r="44" spans="2:5" x14ac:dyDescent="0.2">
      <c r="B44" s="23" t="s">
        <v>112</v>
      </c>
      <c r="C44" t="s">
        <v>708</v>
      </c>
      <c r="D44" t="s">
        <v>843</v>
      </c>
      <c r="E44" s="17">
        <f>VLOOKUP($B44,'Appendix F'!$B:$H,7,FALSE)</f>
        <v>3057.55</v>
      </c>
    </row>
    <row r="45" spans="2:5" x14ac:dyDescent="0.2">
      <c r="B45" s="23" t="s">
        <v>42</v>
      </c>
      <c r="C45" t="s">
        <v>701</v>
      </c>
      <c r="D45" t="s">
        <v>774</v>
      </c>
      <c r="E45" s="17">
        <f>VLOOKUP($B45,'Appendix F'!$B:$H,7,FALSE)</f>
        <v>6450.73</v>
      </c>
    </row>
    <row r="46" spans="2:5" x14ac:dyDescent="0.2">
      <c r="B46" s="23" t="s">
        <v>239</v>
      </c>
      <c r="C46" t="s">
        <v>721</v>
      </c>
      <c r="D46" t="s">
        <v>967</v>
      </c>
      <c r="E46" s="17">
        <f>VLOOKUP($B46,'Appendix F'!$B:$H,7,FALSE)</f>
        <v>3888</v>
      </c>
    </row>
    <row r="47" spans="2:5" x14ac:dyDescent="0.2">
      <c r="B47" s="23" t="s">
        <v>297</v>
      </c>
      <c r="C47" t="s">
        <v>727</v>
      </c>
      <c r="D47" t="s">
        <v>1022</v>
      </c>
      <c r="E47" s="17">
        <f>VLOOKUP($B47,'Appendix F'!$B:$H,7,FALSE)</f>
        <v>2700</v>
      </c>
    </row>
    <row r="48" spans="2:5" x14ac:dyDescent="0.2">
      <c r="B48" s="23" t="s">
        <v>323</v>
      </c>
      <c r="C48" t="s">
        <v>727</v>
      </c>
      <c r="D48" t="s">
        <v>1048</v>
      </c>
      <c r="E48" s="17">
        <f>VLOOKUP($B48,'Appendix F'!$B:$H,7,FALSE)</f>
        <v>2700</v>
      </c>
    </row>
    <row r="49" spans="2:5" x14ac:dyDescent="0.2">
      <c r="B49" s="23" t="s">
        <v>89</v>
      </c>
      <c r="C49" t="s">
        <v>705</v>
      </c>
      <c r="D49" t="s">
        <v>821</v>
      </c>
      <c r="E49" s="17">
        <f>VLOOKUP($B49,'Appendix F'!$B:$H,7,FALSE)</f>
        <v>2700</v>
      </c>
    </row>
    <row r="50" spans="2:5" x14ac:dyDescent="0.2">
      <c r="B50" s="23" t="s">
        <v>448</v>
      </c>
      <c r="C50" t="s">
        <v>738</v>
      </c>
      <c r="D50" t="s">
        <v>1168</v>
      </c>
      <c r="E50" s="17">
        <f>VLOOKUP($B50,'Appendix F'!$B:$H,7,FALSE)</f>
        <v>2993.97</v>
      </c>
    </row>
    <row r="51" spans="2:5" x14ac:dyDescent="0.2">
      <c r="B51" s="23" t="s">
        <v>28</v>
      </c>
      <c r="C51" t="s">
        <v>700</v>
      </c>
      <c r="D51" t="s">
        <v>760</v>
      </c>
      <c r="E51" s="17">
        <f>VLOOKUP($B51,'Appendix F'!$B:$H,7,FALSE)</f>
        <v>2921.76</v>
      </c>
    </row>
    <row r="52" spans="2:5" x14ac:dyDescent="0.2">
      <c r="B52" s="23" t="s">
        <v>29</v>
      </c>
      <c r="C52" t="s">
        <v>700</v>
      </c>
      <c r="D52" t="s">
        <v>761</v>
      </c>
      <c r="E52" s="17">
        <f>VLOOKUP($B52,'Appendix F'!$B:$H,7,FALSE)</f>
        <v>2700</v>
      </c>
    </row>
    <row r="53" spans="2:5" x14ac:dyDescent="0.2">
      <c r="B53" s="23" t="s">
        <v>343</v>
      </c>
      <c r="C53" t="s">
        <v>727</v>
      </c>
      <c r="D53" t="s">
        <v>1068</v>
      </c>
      <c r="E53" s="17">
        <f>VLOOKUP($B53,'Appendix F'!$B:$H,7,FALSE)</f>
        <v>2700</v>
      </c>
    </row>
    <row r="54" spans="2:5" x14ac:dyDescent="0.2">
      <c r="B54" s="23" t="s">
        <v>52</v>
      </c>
      <c r="C54" t="s">
        <v>702</v>
      </c>
      <c r="D54" t="s">
        <v>784</v>
      </c>
      <c r="E54" s="17">
        <f>VLOOKUP($B54,'Appendix F'!$B:$H,7,FALSE)</f>
        <v>5107.99</v>
      </c>
    </row>
    <row r="55" spans="2:5" x14ac:dyDescent="0.2">
      <c r="B55" s="23" t="s">
        <v>685</v>
      </c>
      <c r="C55" t="s">
        <v>755</v>
      </c>
      <c r="D55" t="s">
        <v>7</v>
      </c>
      <c r="E55" s="17">
        <f>VLOOKUP($B55,'Appendix F'!$B:$H,7,FALSE)</f>
        <v>2700</v>
      </c>
    </row>
    <row r="56" spans="2:5" x14ac:dyDescent="0.2">
      <c r="B56" s="23" t="s">
        <v>50</v>
      </c>
      <c r="C56" t="s">
        <v>701</v>
      </c>
      <c r="D56" t="s">
        <v>782</v>
      </c>
      <c r="E56" s="17">
        <f>VLOOKUP($B56,'Appendix F'!$B:$H,7,FALSE)</f>
        <v>6193.62</v>
      </c>
    </row>
    <row r="57" spans="2:5" x14ac:dyDescent="0.2">
      <c r="B57" s="23" t="s">
        <v>621</v>
      </c>
      <c r="C57" t="s">
        <v>752</v>
      </c>
      <c r="D57" t="s">
        <v>1336</v>
      </c>
      <c r="E57" s="17">
        <f>VLOOKUP($B57,'Appendix F'!$B:$H,7,FALSE)</f>
        <v>2700</v>
      </c>
    </row>
    <row r="58" spans="2:5" x14ac:dyDescent="0.2">
      <c r="B58" s="23" t="s">
        <v>517</v>
      </c>
      <c r="C58" t="s">
        <v>746</v>
      </c>
      <c r="D58" t="s">
        <v>1233</v>
      </c>
      <c r="E58" s="17">
        <f>VLOOKUP($B58,'Appendix F'!$B:$H,7,FALSE)</f>
        <v>5052.7</v>
      </c>
    </row>
    <row r="59" spans="2:5" x14ac:dyDescent="0.2">
      <c r="B59" s="23" t="s">
        <v>467</v>
      </c>
      <c r="C59" t="s">
        <v>740</v>
      </c>
      <c r="D59" t="s">
        <v>1186</v>
      </c>
      <c r="E59" s="17">
        <f>VLOOKUP($B59,'Appendix F'!$B:$H,7,FALSE)</f>
        <v>5776.72</v>
      </c>
    </row>
    <row r="60" spans="2:5" x14ac:dyDescent="0.2">
      <c r="B60" s="23" t="s">
        <v>570</v>
      </c>
      <c r="C60" t="s">
        <v>747</v>
      </c>
      <c r="D60" t="s">
        <v>1286</v>
      </c>
      <c r="E60" s="17">
        <f>VLOOKUP($B60,'Appendix F'!$B:$H,7,FALSE)</f>
        <v>7831.43</v>
      </c>
    </row>
    <row r="61" spans="2:5" x14ac:dyDescent="0.2">
      <c r="B61" s="23" t="s">
        <v>447</v>
      </c>
      <c r="C61" t="s">
        <v>737</v>
      </c>
      <c r="D61" t="s">
        <v>1167</v>
      </c>
      <c r="E61" s="17">
        <f>VLOOKUP($B61,'Appendix F'!$B:$H,7,FALSE)</f>
        <v>2700</v>
      </c>
    </row>
    <row r="62" spans="2:5" x14ac:dyDescent="0.2">
      <c r="B62" s="23" t="s">
        <v>679</v>
      </c>
      <c r="C62" t="s">
        <v>755</v>
      </c>
      <c r="D62" t="s">
        <v>1</v>
      </c>
      <c r="E62" s="17">
        <f>VLOOKUP($B62,'Appendix F'!$B:$H,7,FALSE)</f>
        <v>2700</v>
      </c>
    </row>
    <row r="63" spans="2:5" x14ac:dyDescent="0.2">
      <c r="B63" s="23" t="s">
        <v>583</v>
      </c>
      <c r="C63" t="s">
        <v>747</v>
      </c>
      <c r="D63" t="s">
        <v>1299</v>
      </c>
      <c r="E63" s="17">
        <f>VLOOKUP($B63,'Appendix F'!$B:$H,7,FALSE)</f>
        <v>2700</v>
      </c>
    </row>
    <row r="64" spans="2:5" x14ac:dyDescent="0.2">
      <c r="B64" s="23" t="s">
        <v>233</v>
      </c>
      <c r="C64" t="s">
        <v>720</v>
      </c>
      <c r="D64" t="s">
        <v>961</v>
      </c>
      <c r="E64" s="17">
        <f>VLOOKUP($B64,'Appendix F'!$B:$H,7,FALSE)</f>
        <v>4984.1000000000004</v>
      </c>
    </row>
    <row r="65" spans="2:5" x14ac:dyDescent="0.2">
      <c r="B65" s="23" t="s">
        <v>268</v>
      </c>
      <c r="C65" t="s">
        <v>725</v>
      </c>
      <c r="D65" t="s">
        <v>993</v>
      </c>
      <c r="E65" s="17">
        <f>VLOOKUP($B65,'Appendix F'!$B:$H,7,FALSE)</f>
        <v>2700</v>
      </c>
    </row>
    <row r="66" spans="2:5" x14ac:dyDescent="0.2">
      <c r="B66" s="23" t="s">
        <v>206</v>
      </c>
      <c r="C66" t="s">
        <v>716</v>
      </c>
      <c r="D66" t="s">
        <v>935</v>
      </c>
      <c r="E66" s="17">
        <f>VLOOKUP($B66,'Appendix F'!$B:$H,7,FALSE)</f>
        <v>3420</v>
      </c>
    </row>
    <row r="67" spans="2:5" x14ac:dyDescent="0.2">
      <c r="B67" s="23" t="s">
        <v>283</v>
      </c>
      <c r="C67" t="s">
        <v>725</v>
      </c>
      <c r="D67" t="s">
        <v>1008</v>
      </c>
      <c r="E67" s="17">
        <f>VLOOKUP($B67,'Appendix F'!$B:$H,7,FALSE)</f>
        <v>3526.63</v>
      </c>
    </row>
    <row r="68" spans="2:5" x14ac:dyDescent="0.2">
      <c r="B68" s="23" t="s">
        <v>96</v>
      </c>
      <c r="C68" t="s">
        <v>705</v>
      </c>
      <c r="D68" t="s">
        <v>828</v>
      </c>
      <c r="E68" s="17">
        <f>VLOOKUP($B68,'Appendix F'!$B:$H,7,FALSE)</f>
        <v>5643.15</v>
      </c>
    </row>
    <row r="69" spans="2:5" x14ac:dyDescent="0.2">
      <c r="B69" s="23" t="s">
        <v>658</v>
      </c>
      <c r="C69" t="s">
        <v>755</v>
      </c>
      <c r="D69" t="s">
        <v>1371</v>
      </c>
      <c r="E69" s="17">
        <f>VLOOKUP($B69,'Appendix F'!$B:$H,7,FALSE)</f>
        <v>2700</v>
      </c>
    </row>
    <row r="70" spans="2:5" x14ac:dyDescent="0.2">
      <c r="B70" s="23" t="s">
        <v>258</v>
      </c>
      <c r="C70" t="s">
        <v>724</v>
      </c>
      <c r="D70" t="s">
        <v>986</v>
      </c>
      <c r="E70" s="17">
        <f>VLOOKUP($B70,'Appendix F'!$B:$H,7,FALSE)</f>
        <v>5762.4</v>
      </c>
    </row>
    <row r="71" spans="2:5" x14ac:dyDescent="0.2">
      <c r="B71" s="23" t="s">
        <v>536</v>
      </c>
      <c r="C71" t="s">
        <v>747</v>
      </c>
      <c r="D71" t="s">
        <v>1252</v>
      </c>
      <c r="E71" s="17">
        <f>VLOOKUP($B71,'Appendix F'!$B:$H,7,FALSE)</f>
        <v>3012.59</v>
      </c>
    </row>
    <row r="72" spans="2:5" x14ac:dyDescent="0.2">
      <c r="B72" s="23" t="s">
        <v>449</v>
      </c>
      <c r="C72" t="s">
        <v>738</v>
      </c>
      <c r="D72" t="s">
        <v>1169</v>
      </c>
      <c r="E72" s="17">
        <f>VLOOKUP($B72,'Appendix F'!$B:$H,7,FALSE)</f>
        <v>2840</v>
      </c>
    </row>
    <row r="73" spans="2:5" x14ac:dyDescent="0.2">
      <c r="B73" s="23" t="s">
        <v>199</v>
      </c>
      <c r="C73" t="s">
        <v>715</v>
      </c>
      <c r="D73" t="s">
        <v>928</v>
      </c>
      <c r="E73" s="17">
        <f>VLOOKUP($B73,'Appendix F'!$B:$H,7,FALSE)</f>
        <v>5909.66</v>
      </c>
    </row>
    <row r="74" spans="2:5" x14ac:dyDescent="0.2">
      <c r="B74" s="23" t="s">
        <v>160</v>
      </c>
      <c r="C74" t="s">
        <v>713</v>
      </c>
      <c r="D74" t="s">
        <v>889</v>
      </c>
      <c r="E74" s="17">
        <f>VLOOKUP($B74,'Appendix F'!$B:$H,7,FALSE)</f>
        <v>6134.29</v>
      </c>
    </row>
    <row r="75" spans="2:5" x14ac:dyDescent="0.2">
      <c r="B75" s="23" t="s">
        <v>484</v>
      </c>
      <c r="C75" t="s">
        <v>741</v>
      </c>
      <c r="D75" t="s">
        <v>1203</v>
      </c>
      <c r="E75" s="17">
        <f>VLOOKUP($B75,'Appendix F'!$B:$H,7,FALSE)</f>
        <v>2700</v>
      </c>
    </row>
    <row r="76" spans="2:5" x14ac:dyDescent="0.2">
      <c r="B76" s="23" t="s">
        <v>676</v>
      </c>
      <c r="C76" t="s">
        <v>755</v>
      </c>
      <c r="D76" t="s">
        <v>1389</v>
      </c>
      <c r="E76" s="17">
        <f>VLOOKUP($B76,'Appendix F'!$B:$H,7,FALSE)</f>
        <v>2700</v>
      </c>
    </row>
    <row r="77" spans="2:5" x14ac:dyDescent="0.2">
      <c r="B77" s="23" t="s">
        <v>209</v>
      </c>
      <c r="C77" t="s">
        <v>717</v>
      </c>
      <c r="D77" t="s">
        <v>938</v>
      </c>
      <c r="E77" s="17">
        <f>VLOOKUP($B77,'Appendix F'!$B:$H,7,FALSE)</f>
        <v>3947.19</v>
      </c>
    </row>
    <row r="78" spans="2:5" x14ac:dyDescent="0.2">
      <c r="B78" s="23" t="s">
        <v>215</v>
      </c>
      <c r="C78" t="s">
        <v>718</v>
      </c>
      <c r="D78" t="s">
        <v>944</v>
      </c>
      <c r="E78" s="17">
        <f>VLOOKUP($B78,'Appendix F'!$B:$H,7,FALSE)</f>
        <v>3312</v>
      </c>
    </row>
    <row r="79" spans="2:5" x14ac:dyDescent="0.2">
      <c r="B79" s="23" t="s">
        <v>251</v>
      </c>
      <c r="C79" t="s">
        <v>723</v>
      </c>
      <c r="D79" t="s">
        <v>979</v>
      </c>
      <c r="E79" s="17">
        <f>VLOOKUP($B79,'Appendix F'!$B:$H,7,FALSE)</f>
        <v>3478.92</v>
      </c>
    </row>
    <row r="80" spans="2:5" x14ac:dyDescent="0.2">
      <c r="B80" s="23" t="s">
        <v>639</v>
      </c>
      <c r="C80" t="s">
        <v>753</v>
      </c>
      <c r="D80" t="s">
        <v>1353</v>
      </c>
      <c r="E80" s="17">
        <f>VLOOKUP($B80,'Appendix F'!$B:$H,7,FALSE)</f>
        <v>3430.43</v>
      </c>
    </row>
    <row r="81" spans="2:5" x14ac:dyDescent="0.2">
      <c r="B81" s="23" t="s">
        <v>358</v>
      </c>
      <c r="C81" t="s">
        <v>730</v>
      </c>
      <c r="D81" t="s">
        <v>1082</v>
      </c>
      <c r="E81" s="17">
        <f>VLOOKUP($B81,'Appendix F'!$B:$H,7,FALSE)</f>
        <v>5248.83</v>
      </c>
    </row>
    <row r="82" spans="2:5" x14ac:dyDescent="0.2">
      <c r="B82" s="23" t="s">
        <v>518</v>
      </c>
      <c r="C82" t="s">
        <v>746</v>
      </c>
      <c r="D82" t="s">
        <v>1234</v>
      </c>
      <c r="E82" s="17">
        <f>VLOOKUP($B82,'Appendix F'!$B:$H,7,FALSE)</f>
        <v>5414.14</v>
      </c>
    </row>
    <row r="83" spans="2:5" x14ac:dyDescent="0.2">
      <c r="B83" s="23" t="s">
        <v>287</v>
      </c>
      <c r="C83" t="s">
        <v>726</v>
      </c>
      <c r="D83" t="s">
        <v>1012</v>
      </c>
      <c r="E83" s="17">
        <f>VLOOKUP($B83,'Appendix F'!$B:$H,7,FALSE)</f>
        <v>4507.7700000000004</v>
      </c>
    </row>
    <row r="84" spans="2:5" x14ac:dyDescent="0.2">
      <c r="B84" s="23" t="s">
        <v>390</v>
      </c>
      <c r="C84" t="s">
        <v>732</v>
      </c>
      <c r="D84" t="s">
        <v>1112</v>
      </c>
      <c r="E84" s="17">
        <f>VLOOKUP($B84,'Appendix F'!$B:$H,7,FALSE)</f>
        <v>2748</v>
      </c>
    </row>
    <row r="85" spans="2:5" x14ac:dyDescent="0.2">
      <c r="B85" s="23" t="s">
        <v>43</v>
      </c>
      <c r="C85" t="s">
        <v>701</v>
      </c>
      <c r="D85" t="s">
        <v>775</v>
      </c>
      <c r="E85" s="17">
        <f>VLOOKUP($B85,'Appendix F'!$B:$H,7,FALSE)</f>
        <v>5412.56</v>
      </c>
    </row>
    <row r="86" spans="2:5" x14ac:dyDescent="0.2">
      <c r="B86" s="23" t="s">
        <v>263</v>
      </c>
      <c r="C86" t="s">
        <v>724</v>
      </c>
      <c r="D86" t="s">
        <v>990</v>
      </c>
      <c r="E86" s="17">
        <f>VLOOKUP($B86,'Appendix F'!$B:$H,7,FALSE)</f>
        <v>3597.19</v>
      </c>
    </row>
    <row r="87" spans="2:5" x14ac:dyDescent="0.2">
      <c r="B87" s="23" t="s">
        <v>601</v>
      </c>
      <c r="C87" t="s">
        <v>749</v>
      </c>
      <c r="D87" t="s">
        <v>1317</v>
      </c>
      <c r="E87" s="17">
        <f>VLOOKUP($B87,'Appendix F'!$B:$H,7,FALSE)</f>
        <v>4951.17</v>
      </c>
    </row>
    <row r="88" spans="2:5" x14ac:dyDescent="0.2">
      <c r="B88" s="23" t="s">
        <v>520</v>
      </c>
      <c r="C88" t="s">
        <v>746</v>
      </c>
      <c r="D88" t="s">
        <v>1236</v>
      </c>
      <c r="E88" s="17">
        <f>VLOOKUP($B88,'Appendix F'!$B:$H,7,FALSE)</f>
        <v>5957.74</v>
      </c>
    </row>
    <row r="89" spans="2:5" x14ac:dyDescent="0.2">
      <c r="B89" s="23" t="s">
        <v>468</v>
      </c>
      <c r="C89" t="s">
        <v>740</v>
      </c>
      <c r="D89" t="s">
        <v>1187</v>
      </c>
      <c r="E89" s="17">
        <f>VLOOKUP($B89,'Appendix F'!$B:$H,7,FALSE)</f>
        <v>4058.61</v>
      </c>
    </row>
    <row r="90" spans="2:5" x14ac:dyDescent="0.2">
      <c r="B90" s="23" t="s">
        <v>334</v>
      </c>
      <c r="C90" t="s">
        <v>727</v>
      </c>
      <c r="D90" t="s">
        <v>1059</v>
      </c>
      <c r="E90" s="17">
        <f>VLOOKUP($B90,'Appendix F'!$B:$H,7,FALSE)</f>
        <v>2700</v>
      </c>
    </row>
    <row r="91" spans="2:5" x14ac:dyDescent="0.2">
      <c r="B91" s="23" t="s">
        <v>443</v>
      </c>
      <c r="C91" t="s">
        <v>737</v>
      </c>
      <c r="D91" t="s">
        <v>1163</v>
      </c>
      <c r="E91" s="17">
        <f>VLOOKUP($B91,'Appendix F'!$B:$H,7,FALSE)</f>
        <v>2700</v>
      </c>
    </row>
    <row r="92" spans="2:5" x14ac:dyDescent="0.2">
      <c r="B92" s="23" t="s">
        <v>244</v>
      </c>
      <c r="C92" t="s">
        <v>721</v>
      </c>
      <c r="D92" t="s">
        <v>972</v>
      </c>
      <c r="E92" s="17">
        <f>VLOOKUP($B92,'Appendix F'!$B:$H,7,FALSE)</f>
        <v>4825.01</v>
      </c>
    </row>
    <row r="93" spans="2:5" x14ac:dyDescent="0.2">
      <c r="B93" s="23" t="s">
        <v>84</v>
      </c>
      <c r="C93" t="s">
        <v>705</v>
      </c>
      <c r="D93" t="s">
        <v>816</v>
      </c>
      <c r="E93" s="17">
        <f>VLOOKUP($B93,'Appendix F'!$B:$H,7,FALSE)</f>
        <v>5565.43</v>
      </c>
    </row>
    <row r="94" spans="2:5" x14ac:dyDescent="0.2">
      <c r="B94" s="23" t="s">
        <v>77</v>
      </c>
      <c r="C94" t="s">
        <v>704</v>
      </c>
      <c r="D94" t="s">
        <v>809</v>
      </c>
      <c r="E94" s="17">
        <f>VLOOKUP($B94,'Appendix F'!$B:$H,7,FALSE)</f>
        <v>4641.07</v>
      </c>
    </row>
    <row r="95" spans="2:5" x14ac:dyDescent="0.2">
      <c r="B95" s="23" t="s">
        <v>216</v>
      </c>
      <c r="C95" t="s">
        <v>718</v>
      </c>
      <c r="D95" t="s">
        <v>945</v>
      </c>
      <c r="E95" s="17">
        <f>VLOOKUP($B95,'Appendix F'!$B:$H,7,FALSE)</f>
        <v>3071.19</v>
      </c>
    </row>
    <row r="96" spans="2:5" x14ac:dyDescent="0.2">
      <c r="B96" s="23" t="s">
        <v>68</v>
      </c>
      <c r="C96" t="s">
        <v>703</v>
      </c>
      <c r="D96" t="s">
        <v>800</v>
      </c>
      <c r="E96" s="17">
        <f>VLOOKUP($B96,'Appendix F'!$B:$H,7,FALSE)</f>
        <v>5182.26</v>
      </c>
    </row>
    <row r="97" spans="2:5" x14ac:dyDescent="0.2">
      <c r="B97" s="23" t="s">
        <v>259</v>
      </c>
      <c r="C97" t="s">
        <v>724</v>
      </c>
      <c r="D97" t="s">
        <v>987</v>
      </c>
      <c r="E97" s="17">
        <f>VLOOKUP($B97,'Appendix F'!$B:$H,7,FALSE)</f>
        <v>2700</v>
      </c>
    </row>
    <row r="98" spans="2:5" x14ac:dyDescent="0.2">
      <c r="B98" s="23" t="s">
        <v>546</v>
      </c>
      <c r="C98" t="s">
        <v>747</v>
      </c>
      <c r="D98" t="s">
        <v>1262</v>
      </c>
      <c r="E98" s="17">
        <f>VLOOKUP($B98,'Appendix F'!$B:$H,7,FALSE)</f>
        <v>3225.4</v>
      </c>
    </row>
    <row r="99" spans="2:5" x14ac:dyDescent="0.2">
      <c r="B99" s="23" t="s">
        <v>571</v>
      </c>
      <c r="C99" t="s">
        <v>747</v>
      </c>
      <c r="D99" t="s">
        <v>1287</v>
      </c>
      <c r="E99" s="17">
        <f>VLOOKUP($B99,'Appendix F'!$B:$H,7,FALSE)</f>
        <v>7788.37</v>
      </c>
    </row>
    <row r="100" spans="2:5" x14ac:dyDescent="0.2">
      <c r="B100" s="23" t="s">
        <v>424</v>
      </c>
      <c r="C100" t="s">
        <v>735</v>
      </c>
      <c r="D100" t="s">
        <v>1145</v>
      </c>
      <c r="E100" s="17">
        <f>VLOOKUP($B100,'Appendix F'!$B:$H,7,FALSE)</f>
        <v>3744</v>
      </c>
    </row>
    <row r="101" spans="2:5" x14ac:dyDescent="0.2">
      <c r="B101" s="23" t="s">
        <v>1398</v>
      </c>
      <c r="C101" t="s">
        <v>720</v>
      </c>
      <c r="D101" t="s">
        <v>1399</v>
      </c>
      <c r="E101" s="17">
        <f>VLOOKUP($B101,'Appendix F'!$B:$H,7,FALSE)</f>
        <v>4507.7700000000004</v>
      </c>
    </row>
    <row r="102" spans="2:5" x14ac:dyDescent="0.2">
      <c r="B102" s="23" t="s">
        <v>674</v>
      </c>
      <c r="C102" t="s">
        <v>755</v>
      </c>
      <c r="D102" t="s">
        <v>1387</v>
      </c>
      <c r="E102" s="17">
        <f>VLOOKUP($B102,'Appendix F'!$B:$H,7,FALSE)</f>
        <v>2700</v>
      </c>
    </row>
    <row r="103" spans="2:5" x14ac:dyDescent="0.2">
      <c r="B103" s="23" t="s">
        <v>132</v>
      </c>
      <c r="C103" t="s">
        <v>711</v>
      </c>
      <c r="D103" t="s">
        <v>862</v>
      </c>
      <c r="E103" s="17">
        <f>VLOOKUP($B103,'Appendix F'!$B:$H,7,FALSE)</f>
        <v>4247.87</v>
      </c>
    </row>
    <row r="104" spans="2:5" x14ac:dyDescent="0.2">
      <c r="B104" s="23" t="s">
        <v>195</v>
      </c>
      <c r="C104" t="s">
        <v>715</v>
      </c>
      <c r="D104" t="s">
        <v>924</v>
      </c>
      <c r="E104" s="17">
        <f>VLOOKUP($B104,'Appendix F'!$B:$H,7,FALSE)</f>
        <v>4078.05</v>
      </c>
    </row>
    <row r="105" spans="2:5" x14ac:dyDescent="0.2">
      <c r="B105" s="23" t="s">
        <v>121</v>
      </c>
      <c r="C105" t="s">
        <v>709</v>
      </c>
      <c r="D105" t="s">
        <v>852</v>
      </c>
      <c r="E105" s="17">
        <f>VLOOKUP($B105,'Appendix F'!$B:$H,7,FALSE)</f>
        <v>2700</v>
      </c>
    </row>
    <row r="106" spans="2:5" x14ac:dyDescent="0.2">
      <c r="B106" s="23" t="s">
        <v>85</v>
      </c>
      <c r="C106" t="s">
        <v>705</v>
      </c>
      <c r="D106" t="s">
        <v>817</v>
      </c>
      <c r="E106" s="17">
        <f>VLOOKUP($B106,'Appendix F'!$B:$H,7,FALSE)</f>
        <v>2700</v>
      </c>
    </row>
    <row r="107" spans="2:5" x14ac:dyDescent="0.2">
      <c r="B107" s="23" t="s">
        <v>114</v>
      </c>
      <c r="C107" t="s">
        <v>708</v>
      </c>
      <c r="D107" t="s">
        <v>845</v>
      </c>
      <c r="E107" s="17">
        <f>VLOOKUP($B107,'Appendix F'!$B:$H,7,FALSE)</f>
        <v>3153.26</v>
      </c>
    </row>
    <row r="108" spans="2:5" x14ac:dyDescent="0.2">
      <c r="B108" s="23" t="s">
        <v>161</v>
      </c>
      <c r="C108" t="s">
        <v>713</v>
      </c>
      <c r="D108" t="s">
        <v>890</v>
      </c>
      <c r="E108" s="17">
        <f>VLOOKUP($B108,'Appendix F'!$B:$H,7,FALSE)</f>
        <v>2859.44</v>
      </c>
    </row>
    <row r="109" spans="2:5" x14ac:dyDescent="0.2">
      <c r="B109" s="23" t="s">
        <v>162</v>
      </c>
      <c r="C109" t="s">
        <v>713</v>
      </c>
      <c r="D109" t="s">
        <v>891</v>
      </c>
      <c r="E109" s="17">
        <f>VLOOKUP($B109,'Appendix F'!$B:$H,7,FALSE)</f>
        <v>3003.05</v>
      </c>
    </row>
    <row r="110" spans="2:5" x14ac:dyDescent="0.2">
      <c r="B110" s="23" t="s">
        <v>165</v>
      </c>
      <c r="C110" t="s">
        <v>713</v>
      </c>
      <c r="D110" t="s">
        <v>894</v>
      </c>
      <c r="E110" s="17">
        <f>VLOOKUP($B110,'Appendix F'!$B:$H,7,FALSE)</f>
        <v>3556.43</v>
      </c>
    </row>
    <row r="111" spans="2:5" x14ac:dyDescent="0.2">
      <c r="B111" s="23" t="s">
        <v>51</v>
      </c>
      <c r="C111" t="s">
        <v>702</v>
      </c>
      <c r="D111" t="s">
        <v>783</v>
      </c>
      <c r="E111" s="17">
        <f>VLOOKUP($B111,'Appendix F'!$B:$H,7,FALSE)</f>
        <v>3524</v>
      </c>
    </row>
    <row r="112" spans="2:5" x14ac:dyDescent="0.2">
      <c r="B112" s="23" t="s">
        <v>55</v>
      </c>
      <c r="C112" t="s">
        <v>702</v>
      </c>
      <c r="D112" t="s">
        <v>787</v>
      </c>
      <c r="E112" s="17">
        <f>VLOOKUP($B112,'Appendix F'!$B:$H,7,FALSE)</f>
        <v>3124</v>
      </c>
    </row>
    <row r="113" spans="2:5" x14ac:dyDescent="0.2">
      <c r="B113" s="23" t="s">
        <v>440</v>
      </c>
      <c r="C113" t="s">
        <v>736</v>
      </c>
      <c r="D113" t="s">
        <v>1160</v>
      </c>
      <c r="E113" s="17">
        <f>VLOOKUP($B113,'Appendix F'!$B:$H,7,FALSE)</f>
        <v>3208</v>
      </c>
    </row>
    <row r="114" spans="2:5" x14ac:dyDescent="0.2">
      <c r="B114" s="23" t="s">
        <v>400</v>
      </c>
      <c r="C114" t="s">
        <v>733</v>
      </c>
      <c r="D114" t="s">
        <v>1122</v>
      </c>
      <c r="E114" s="17">
        <f>VLOOKUP($B114,'Appendix F'!$B:$H,7,FALSE)</f>
        <v>2831.14</v>
      </c>
    </row>
    <row r="115" spans="2:5" x14ac:dyDescent="0.2">
      <c r="B115" s="23" t="s">
        <v>267</v>
      </c>
      <c r="C115" t="s">
        <v>724</v>
      </c>
      <c r="D115" t="s">
        <v>992</v>
      </c>
      <c r="E115" s="17">
        <f>VLOOKUP($B115,'Appendix F'!$B:$H,7,FALSE)</f>
        <v>3380</v>
      </c>
    </row>
    <row r="116" spans="2:5" x14ac:dyDescent="0.2">
      <c r="B116" s="23" t="s">
        <v>280</v>
      </c>
      <c r="C116" t="s">
        <v>725</v>
      </c>
      <c r="D116" t="s">
        <v>1005</v>
      </c>
      <c r="E116" s="17">
        <f>VLOOKUP($B116,'Appendix F'!$B:$H,7,FALSE)</f>
        <v>3052</v>
      </c>
    </row>
    <row r="117" spans="2:5" x14ac:dyDescent="0.2">
      <c r="B117" s="23" t="s">
        <v>125</v>
      </c>
      <c r="C117" t="s">
        <v>710</v>
      </c>
      <c r="D117" t="s">
        <v>856</v>
      </c>
      <c r="E117" s="17">
        <f>VLOOKUP($B117,'Appendix F'!$B:$H,7,FALSE)</f>
        <v>6349.26</v>
      </c>
    </row>
    <row r="118" spans="2:5" x14ac:dyDescent="0.2">
      <c r="B118" s="23" t="s">
        <v>166</v>
      </c>
      <c r="C118" t="s">
        <v>713</v>
      </c>
      <c r="D118" t="s">
        <v>895</v>
      </c>
      <c r="E118" s="17">
        <f>VLOOKUP($B118,'Appendix F'!$B:$H,7,FALSE)</f>
        <v>2700</v>
      </c>
    </row>
    <row r="119" spans="2:5" x14ac:dyDescent="0.2">
      <c r="B119" s="23" t="s">
        <v>459</v>
      </c>
      <c r="C119" t="s">
        <v>739</v>
      </c>
      <c r="D119" t="s">
        <v>1178</v>
      </c>
      <c r="E119" s="17">
        <f>VLOOKUP($B119,'Appendix F'!$B:$H,7,FALSE)</f>
        <v>2700</v>
      </c>
    </row>
    <row r="120" spans="2:5" x14ac:dyDescent="0.2">
      <c r="B120" s="23" t="s">
        <v>163</v>
      </c>
      <c r="C120" t="s">
        <v>713</v>
      </c>
      <c r="D120" t="s">
        <v>892</v>
      </c>
      <c r="E120" s="17">
        <f>VLOOKUP($B120,'Appendix F'!$B:$H,7,FALSE)</f>
        <v>3674.14</v>
      </c>
    </row>
    <row r="121" spans="2:5" x14ac:dyDescent="0.2">
      <c r="B121" s="23" t="s">
        <v>469</v>
      </c>
      <c r="C121" t="s">
        <v>740</v>
      </c>
      <c r="D121" t="s">
        <v>1188</v>
      </c>
      <c r="E121" s="17">
        <f>VLOOKUP($B121,'Appendix F'!$B:$H,7,FALSE)</f>
        <v>4000</v>
      </c>
    </row>
    <row r="122" spans="2:5" x14ac:dyDescent="0.2">
      <c r="B122" s="23" t="s">
        <v>359</v>
      </c>
      <c r="C122" t="s">
        <v>730</v>
      </c>
      <c r="D122" t="s">
        <v>708</v>
      </c>
      <c r="E122" s="17">
        <f>VLOOKUP($B122,'Appendix F'!$B:$H,7,FALSE)</f>
        <v>2768</v>
      </c>
    </row>
    <row r="123" spans="2:5" x14ac:dyDescent="0.2">
      <c r="B123" s="23" t="s">
        <v>642</v>
      </c>
      <c r="C123" t="s">
        <v>754</v>
      </c>
      <c r="D123" t="s">
        <v>1356</v>
      </c>
      <c r="E123" s="17">
        <f>VLOOKUP($B123,'Appendix F'!$B:$H,7,FALSE)</f>
        <v>6139.64</v>
      </c>
    </row>
    <row r="124" spans="2:5" x14ac:dyDescent="0.2">
      <c r="B124" s="23" t="s">
        <v>87</v>
      </c>
      <c r="C124" t="s">
        <v>705</v>
      </c>
      <c r="D124" t="s">
        <v>819</v>
      </c>
      <c r="E124" s="17">
        <f>VLOOKUP($B124,'Appendix F'!$B:$H,7,FALSE)</f>
        <v>3807.38</v>
      </c>
    </row>
    <row r="125" spans="2:5" x14ac:dyDescent="0.2">
      <c r="B125" s="23" t="s">
        <v>505</v>
      </c>
      <c r="C125" t="s">
        <v>743</v>
      </c>
      <c r="D125" t="s">
        <v>1222</v>
      </c>
      <c r="E125" s="17">
        <f>VLOOKUP($B125,'Appendix F'!$B:$H,7,FALSE)</f>
        <v>3670.36</v>
      </c>
    </row>
    <row r="126" spans="2:5" x14ac:dyDescent="0.2">
      <c r="B126" s="23" t="s">
        <v>31</v>
      </c>
      <c r="C126" t="s">
        <v>700</v>
      </c>
      <c r="D126" t="s">
        <v>763</v>
      </c>
      <c r="E126" s="17">
        <f>VLOOKUP($B126,'Appendix F'!$B:$H,7,FALSE)</f>
        <v>3780.62</v>
      </c>
    </row>
    <row r="127" spans="2:5" x14ac:dyDescent="0.2">
      <c r="B127" s="23" t="s">
        <v>555</v>
      </c>
      <c r="C127" t="s">
        <v>747</v>
      </c>
      <c r="D127" t="s">
        <v>1271</v>
      </c>
      <c r="E127" s="17">
        <f>VLOOKUP($B127,'Appendix F'!$B:$H,7,FALSE)</f>
        <v>2700</v>
      </c>
    </row>
    <row r="128" spans="2:5" x14ac:dyDescent="0.2">
      <c r="B128" s="23" t="s">
        <v>470</v>
      </c>
      <c r="C128" t="s">
        <v>740</v>
      </c>
      <c r="D128" t="s">
        <v>1189</v>
      </c>
      <c r="E128" s="17">
        <f>VLOOKUP($B128,'Appendix F'!$B:$H,7,FALSE)</f>
        <v>2700</v>
      </c>
    </row>
    <row r="129" spans="2:5" x14ac:dyDescent="0.2">
      <c r="B129" s="23" t="s">
        <v>560</v>
      </c>
      <c r="C129" t="s">
        <v>747</v>
      </c>
      <c r="D129" t="s">
        <v>1276</v>
      </c>
      <c r="E129" s="17">
        <f>VLOOKUP($B129,'Appendix F'!$B:$H,7,FALSE)</f>
        <v>2700</v>
      </c>
    </row>
    <row r="130" spans="2:5" x14ac:dyDescent="0.2">
      <c r="B130" s="23" t="s">
        <v>568</v>
      </c>
      <c r="C130" t="s">
        <v>747</v>
      </c>
      <c r="D130" t="s">
        <v>1284</v>
      </c>
      <c r="E130" s="17">
        <f>VLOOKUP($B130,'Appendix F'!$B:$H,7,FALSE)</f>
        <v>2700</v>
      </c>
    </row>
    <row r="131" spans="2:5" x14ac:dyDescent="0.2">
      <c r="B131" s="23" t="s">
        <v>438</v>
      </c>
      <c r="C131" t="s">
        <v>736</v>
      </c>
      <c r="D131" t="s">
        <v>1158</v>
      </c>
      <c r="E131" s="17">
        <f>VLOOKUP($B131,'Appendix F'!$B:$H,7,FALSE)</f>
        <v>2700</v>
      </c>
    </row>
    <row r="132" spans="2:5" x14ac:dyDescent="0.2">
      <c r="B132" s="23" t="s">
        <v>245</v>
      </c>
      <c r="C132" t="s">
        <v>722</v>
      </c>
      <c r="D132" t="s">
        <v>973</v>
      </c>
      <c r="E132" s="17">
        <f>VLOOKUP($B132,'Appendix F'!$B:$H,7,FALSE)</f>
        <v>4353.5200000000004</v>
      </c>
    </row>
    <row r="133" spans="2:5" x14ac:dyDescent="0.2">
      <c r="B133" s="23" t="s">
        <v>531</v>
      </c>
      <c r="C133" t="s">
        <v>747</v>
      </c>
      <c r="D133" t="s">
        <v>1247</v>
      </c>
      <c r="E133" s="17">
        <f>VLOOKUP($B133,'Appendix F'!$B:$H,7,FALSE)</f>
        <v>5299.65</v>
      </c>
    </row>
    <row r="134" spans="2:5" x14ac:dyDescent="0.2">
      <c r="B134" s="23" t="s">
        <v>486</v>
      </c>
      <c r="C134" t="s">
        <v>741</v>
      </c>
      <c r="D134" t="s">
        <v>1205</v>
      </c>
      <c r="E134" s="17">
        <f>VLOOKUP($B134,'Appendix F'!$B:$H,7,FALSE)</f>
        <v>3592</v>
      </c>
    </row>
    <row r="135" spans="2:5" x14ac:dyDescent="0.2">
      <c r="B135" s="23" t="s">
        <v>519</v>
      </c>
      <c r="C135" t="s">
        <v>746</v>
      </c>
      <c r="D135" t="s">
        <v>1235</v>
      </c>
      <c r="E135" s="17">
        <f>VLOOKUP($B135,'Appendix F'!$B:$H,7,FALSE)</f>
        <v>2972</v>
      </c>
    </row>
    <row r="136" spans="2:5" x14ac:dyDescent="0.2">
      <c r="B136" s="23" t="s">
        <v>401</v>
      </c>
      <c r="C136" t="s">
        <v>733</v>
      </c>
      <c r="D136" t="s">
        <v>1123</v>
      </c>
      <c r="E136" s="17">
        <f>VLOOKUP($B136,'Appendix F'!$B:$H,7,FALSE)</f>
        <v>2700</v>
      </c>
    </row>
    <row r="137" spans="2:5" x14ac:dyDescent="0.2">
      <c r="B137" s="23" t="s">
        <v>126</v>
      </c>
      <c r="C137" t="s">
        <v>710</v>
      </c>
      <c r="D137" t="s">
        <v>710</v>
      </c>
      <c r="E137" s="17">
        <f>VLOOKUP($B137,'Appendix F'!$B:$H,7,FALSE)</f>
        <v>4242.28</v>
      </c>
    </row>
    <row r="138" spans="2:5" x14ac:dyDescent="0.2">
      <c r="B138" s="23" t="s">
        <v>217</v>
      </c>
      <c r="C138" t="s">
        <v>718</v>
      </c>
      <c r="D138" t="s">
        <v>946</v>
      </c>
      <c r="E138" s="17">
        <f>VLOOKUP($B138,'Appendix F'!$B:$H,7,FALSE)</f>
        <v>2700</v>
      </c>
    </row>
    <row r="139" spans="2:5" x14ac:dyDescent="0.2">
      <c r="B139" s="23" t="s">
        <v>654</v>
      </c>
      <c r="C139" t="s">
        <v>755</v>
      </c>
      <c r="D139" t="s">
        <v>1367</v>
      </c>
      <c r="E139" s="17">
        <f>VLOOKUP($B139,'Appendix F'!$B:$H,7,FALSE)</f>
        <v>2700</v>
      </c>
    </row>
    <row r="140" spans="2:5" x14ac:dyDescent="0.2">
      <c r="B140" s="23" t="s">
        <v>183</v>
      </c>
      <c r="C140" t="s">
        <v>714</v>
      </c>
      <c r="D140" t="s">
        <v>912</v>
      </c>
      <c r="E140" s="17">
        <f>VLOOKUP($B140,'Appendix F'!$B:$H,7,FALSE)</f>
        <v>4275.22</v>
      </c>
    </row>
    <row r="141" spans="2:5" x14ac:dyDescent="0.2">
      <c r="B141" s="23" t="s">
        <v>47</v>
      </c>
      <c r="C141" t="s">
        <v>701</v>
      </c>
      <c r="D141" t="s">
        <v>779</v>
      </c>
      <c r="E141" s="17">
        <f>VLOOKUP($B141,'Appendix F'!$B:$H,7,FALSE)</f>
        <v>4529.83</v>
      </c>
    </row>
    <row r="142" spans="2:5" x14ac:dyDescent="0.2">
      <c r="B142" s="23" t="s">
        <v>256</v>
      </c>
      <c r="C142" t="s">
        <v>723</v>
      </c>
      <c r="D142" t="s">
        <v>984</v>
      </c>
      <c r="E142" s="17">
        <f>VLOOKUP($B142,'Appendix F'!$B:$H,7,FALSE)</f>
        <v>5243.87</v>
      </c>
    </row>
    <row r="143" spans="2:5" x14ac:dyDescent="0.2">
      <c r="B143" s="23" t="s">
        <v>255</v>
      </c>
      <c r="C143" t="s">
        <v>723</v>
      </c>
      <c r="D143" t="s">
        <v>983</v>
      </c>
      <c r="E143" s="17">
        <f>VLOOKUP($B143,'Appendix F'!$B:$H,7,FALSE)</f>
        <v>5240.13</v>
      </c>
    </row>
    <row r="144" spans="2:5" x14ac:dyDescent="0.2">
      <c r="B144" s="23" t="s">
        <v>260</v>
      </c>
      <c r="C144" t="s">
        <v>724</v>
      </c>
      <c r="D144" t="s">
        <v>988</v>
      </c>
      <c r="E144" s="17">
        <f>VLOOKUP($B144,'Appendix F'!$B:$H,7,FALSE)</f>
        <v>4331.93</v>
      </c>
    </row>
    <row r="145" spans="2:5" x14ac:dyDescent="0.2">
      <c r="B145" s="23" t="s">
        <v>533</v>
      </c>
      <c r="C145" t="s">
        <v>747</v>
      </c>
      <c r="D145" t="s">
        <v>1249</v>
      </c>
      <c r="E145" s="17">
        <f>VLOOKUP($B145,'Appendix F'!$B:$H,7,FALSE)</f>
        <v>3176.62</v>
      </c>
    </row>
    <row r="146" spans="2:5" x14ac:dyDescent="0.2">
      <c r="B146" s="23" t="s">
        <v>133</v>
      </c>
      <c r="C146" t="s">
        <v>711</v>
      </c>
      <c r="D146" t="s">
        <v>863</v>
      </c>
      <c r="E146" s="17">
        <f>VLOOKUP($B146,'Appendix F'!$B:$H,7,FALSE)</f>
        <v>2760</v>
      </c>
    </row>
    <row r="147" spans="2:5" x14ac:dyDescent="0.2">
      <c r="B147" s="23" t="s">
        <v>164</v>
      </c>
      <c r="C147" t="s">
        <v>713</v>
      </c>
      <c r="D147" t="s">
        <v>893</v>
      </c>
      <c r="E147" s="17">
        <f>VLOOKUP($B147,'Appendix F'!$B:$H,7,FALSE)</f>
        <v>2938.16</v>
      </c>
    </row>
    <row r="148" spans="2:5" x14ac:dyDescent="0.2">
      <c r="B148" s="23" t="s">
        <v>57</v>
      </c>
      <c r="C148" t="s">
        <v>702</v>
      </c>
      <c r="D148" t="s">
        <v>789</v>
      </c>
      <c r="E148" s="17">
        <f>VLOOKUP($B148,'Appendix F'!$B:$H,7,FALSE)</f>
        <v>4000</v>
      </c>
    </row>
    <row r="149" spans="2:5" x14ac:dyDescent="0.2">
      <c r="B149" s="23" t="s">
        <v>661</v>
      </c>
      <c r="C149" t="s">
        <v>755</v>
      </c>
      <c r="D149" t="s">
        <v>1374</v>
      </c>
      <c r="E149" s="17">
        <f>VLOOKUP($B149,'Appendix F'!$B:$H,7,FALSE)</f>
        <v>2700</v>
      </c>
    </row>
    <row r="150" spans="2:5" x14ac:dyDescent="0.2">
      <c r="B150" s="23" t="s">
        <v>229</v>
      </c>
      <c r="C150" t="s">
        <v>720</v>
      </c>
      <c r="D150" t="s">
        <v>957</v>
      </c>
      <c r="E150" s="17">
        <f>VLOOKUP($B150,'Appendix F'!$B:$H,7,FALSE)</f>
        <v>4835.99</v>
      </c>
    </row>
    <row r="151" spans="2:5" x14ac:dyDescent="0.2">
      <c r="B151" s="23" t="s">
        <v>143</v>
      </c>
      <c r="C151" t="s">
        <v>712</v>
      </c>
      <c r="D151" t="s">
        <v>872</v>
      </c>
      <c r="E151" s="17">
        <f>VLOOKUP($B151,'Appendix F'!$B:$H,7,FALSE)</f>
        <v>3652.62</v>
      </c>
    </row>
    <row r="152" spans="2:5" x14ac:dyDescent="0.2">
      <c r="B152" s="23" t="s">
        <v>131</v>
      </c>
      <c r="C152" t="s">
        <v>711</v>
      </c>
      <c r="D152" t="s">
        <v>861</v>
      </c>
      <c r="E152" s="17">
        <f>VLOOKUP($B152,'Appendix F'!$B:$H,7,FALSE)</f>
        <v>2700</v>
      </c>
    </row>
    <row r="153" spans="2:5" x14ac:dyDescent="0.2">
      <c r="B153" s="23" t="s">
        <v>606</v>
      </c>
      <c r="C153" t="s">
        <v>750</v>
      </c>
      <c r="D153" t="s">
        <v>1321</v>
      </c>
      <c r="E153" s="17">
        <f>VLOOKUP($B153,'Appendix F'!$B:$H,7,FALSE)</f>
        <v>3290.26</v>
      </c>
    </row>
    <row r="154" spans="2:5" x14ac:dyDescent="0.2">
      <c r="B154" s="23" t="s">
        <v>496</v>
      </c>
      <c r="C154" t="s">
        <v>742</v>
      </c>
      <c r="D154" t="s">
        <v>1215</v>
      </c>
      <c r="E154" s="17">
        <f>VLOOKUP($B154,'Appendix F'!$B:$H,7,FALSE)</f>
        <v>2820</v>
      </c>
    </row>
    <row r="155" spans="2:5" x14ac:dyDescent="0.2">
      <c r="B155" s="23" t="s">
        <v>698</v>
      </c>
      <c r="C155" t="s">
        <v>757</v>
      </c>
      <c r="D155" t="s">
        <v>19</v>
      </c>
      <c r="E155" s="17">
        <f>VLOOKUP($B155,'Appendix F'!$B:$H,7,FALSE)</f>
        <v>4092.31</v>
      </c>
    </row>
    <row r="156" spans="2:5" x14ac:dyDescent="0.2">
      <c r="B156" s="23" t="s">
        <v>88</v>
      </c>
      <c r="C156" t="s">
        <v>705</v>
      </c>
      <c r="D156" t="s">
        <v>820</v>
      </c>
      <c r="E156" s="17">
        <f>VLOOKUP($B156,'Appendix F'!$B:$H,7,FALSE)</f>
        <v>5784.89</v>
      </c>
    </row>
    <row r="157" spans="2:5" x14ac:dyDescent="0.2">
      <c r="B157" s="23" t="s">
        <v>159</v>
      </c>
      <c r="C157" t="s">
        <v>713</v>
      </c>
      <c r="D157" t="s">
        <v>888</v>
      </c>
      <c r="E157" s="17">
        <f>VLOOKUP($B157,'Appendix F'!$B:$H,7,FALSE)</f>
        <v>2700</v>
      </c>
    </row>
    <row r="158" spans="2:5" x14ac:dyDescent="0.2">
      <c r="B158" s="23" t="s">
        <v>391</v>
      </c>
      <c r="C158" t="s">
        <v>732</v>
      </c>
      <c r="D158" t="s">
        <v>1113</v>
      </c>
      <c r="E158" s="17">
        <f>VLOOKUP($B158,'Appendix F'!$B:$H,7,FALSE)</f>
        <v>3205.98</v>
      </c>
    </row>
    <row r="159" spans="2:5" x14ac:dyDescent="0.2">
      <c r="B159" s="23" t="s">
        <v>450</v>
      </c>
      <c r="C159" t="s">
        <v>738</v>
      </c>
      <c r="D159" t="s">
        <v>1170</v>
      </c>
      <c r="E159" s="17">
        <f>VLOOKUP($B159,'Appendix F'!$B:$H,7,FALSE)</f>
        <v>2700</v>
      </c>
    </row>
    <row r="160" spans="2:5" x14ac:dyDescent="0.2">
      <c r="B160" s="23" t="s">
        <v>549</v>
      </c>
      <c r="C160" t="s">
        <v>747</v>
      </c>
      <c r="D160" t="s">
        <v>1265</v>
      </c>
      <c r="E160" s="17">
        <f>VLOOKUP($B160,'Appendix F'!$B:$H,7,FALSE)</f>
        <v>2700</v>
      </c>
    </row>
    <row r="161" spans="2:5" x14ac:dyDescent="0.2">
      <c r="B161" s="23" t="s">
        <v>271</v>
      </c>
      <c r="C161" t="s">
        <v>725</v>
      </c>
      <c r="D161" t="s">
        <v>996</v>
      </c>
      <c r="E161" s="17">
        <f>VLOOKUP($B161,'Appendix F'!$B:$H,7,FALSE)</f>
        <v>3074.05</v>
      </c>
    </row>
    <row r="162" spans="2:5" x14ac:dyDescent="0.2">
      <c r="B162" s="23" t="s">
        <v>564</v>
      </c>
      <c r="C162" t="s">
        <v>747</v>
      </c>
      <c r="D162" t="s">
        <v>1280</v>
      </c>
      <c r="E162" s="17">
        <f>VLOOKUP($B162,'Appendix F'!$B:$H,7,FALSE)</f>
        <v>2700</v>
      </c>
    </row>
    <row r="163" spans="2:5" x14ac:dyDescent="0.2">
      <c r="B163" s="23" t="s">
        <v>293</v>
      </c>
      <c r="C163" t="s">
        <v>727</v>
      </c>
      <c r="D163" t="s">
        <v>1018</v>
      </c>
      <c r="E163" s="17">
        <f>VLOOKUP($B163,'Appendix F'!$B:$H,7,FALSE)</f>
        <v>2700</v>
      </c>
    </row>
    <row r="164" spans="2:5" x14ac:dyDescent="0.2">
      <c r="B164" s="23" t="s">
        <v>547</v>
      </c>
      <c r="C164" t="s">
        <v>747</v>
      </c>
      <c r="D164" t="s">
        <v>1263</v>
      </c>
      <c r="E164" s="17">
        <f>VLOOKUP($B164,'Appendix F'!$B:$H,7,FALSE)</f>
        <v>2700</v>
      </c>
    </row>
    <row r="165" spans="2:5" x14ac:dyDescent="0.2">
      <c r="B165" s="23" t="s">
        <v>586</v>
      </c>
      <c r="C165" t="s">
        <v>747</v>
      </c>
      <c r="D165" t="s">
        <v>1302</v>
      </c>
      <c r="E165" s="17">
        <f>VLOOKUP($B165,'Appendix F'!$B:$H,7,FALSE)</f>
        <v>2700</v>
      </c>
    </row>
    <row r="166" spans="2:5" x14ac:dyDescent="0.2">
      <c r="B166" s="23" t="s">
        <v>466</v>
      </c>
      <c r="C166" t="s">
        <v>739</v>
      </c>
      <c r="D166" t="s">
        <v>1185</v>
      </c>
      <c r="E166" s="17">
        <f>VLOOKUP($B166,'Appendix F'!$B:$H,7,FALSE)</f>
        <v>2730.99</v>
      </c>
    </row>
    <row r="167" spans="2:5" x14ac:dyDescent="0.2">
      <c r="B167" s="23" t="s">
        <v>278</v>
      </c>
      <c r="C167" t="s">
        <v>725</v>
      </c>
      <c r="D167" t="s">
        <v>1003</v>
      </c>
      <c r="E167" s="17">
        <f>VLOOKUP($B167,'Appendix F'!$B:$H,7,FALSE)</f>
        <v>2773.8</v>
      </c>
    </row>
    <row r="168" spans="2:5" x14ac:dyDescent="0.2">
      <c r="B168" s="23" t="s">
        <v>309</v>
      </c>
      <c r="C168" t="s">
        <v>727</v>
      </c>
      <c r="D168" t="s">
        <v>1034</v>
      </c>
      <c r="E168" s="17">
        <f>VLOOKUP($B168,'Appendix F'!$B:$H,7,FALSE)</f>
        <v>2700</v>
      </c>
    </row>
    <row r="169" spans="2:5" x14ac:dyDescent="0.2">
      <c r="B169" s="23" t="s">
        <v>374</v>
      </c>
      <c r="C169" t="s">
        <v>731</v>
      </c>
      <c r="D169" t="s">
        <v>1097</v>
      </c>
      <c r="E169" s="17">
        <f>VLOOKUP($B169,'Appendix F'!$B:$H,7,FALSE)</f>
        <v>2721.94</v>
      </c>
    </row>
    <row r="170" spans="2:5" x14ac:dyDescent="0.2">
      <c r="B170" s="23" t="s">
        <v>326</v>
      </c>
      <c r="C170" t="s">
        <v>727</v>
      </c>
      <c r="D170" t="s">
        <v>1051</v>
      </c>
      <c r="E170" s="17">
        <f>VLOOKUP($B170,'Appendix F'!$B:$H,7,FALSE)</f>
        <v>2700</v>
      </c>
    </row>
    <row r="171" spans="2:5" x14ac:dyDescent="0.2">
      <c r="B171" s="23" t="s">
        <v>656</v>
      </c>
      <c r="C171" t="s">
        <v>755</v>
      </c>
      <c r="D171" t="s">
        <v>1369</v>
      </c>
      <c r="E171" s="17">
        <f>VLOOKUP($B171,'Appendix F'!$B:$H,7,FALSE)</f>
        <v>2700</v>
      </c>
    </row>
    <row r="172" spans="2:5" x14ac:dyDescent="0.2">
      <c r="B172" s="23" t="s">
        <v>584</v>
      </c>
      <c r="C172" t="s">
        <v>747</v>
      </c>
      <c r="D172" t="s">
        <v>1300</v>
      </c>
      <c r="E172" s="17">
        <f>VLOOKUP($B172,'Appendix F'!$B:$H,7,FALSE)</f>
        <v>2760</v>
      </c>
    </row>
    <row r="173" spans="2:5" x14ac:dyDescent="0.2">
      <c r="B173" s="23" t="s">
        <v>168</v>
      </c>
      <c r="C173" t="s">
        <v>713</v>
      </c>
      <c r="D173" t="s">
        <v>897</v>
      </c>
      <c r="E173" s="17">
        <f>VLOOKUP($B173,'Appendix F'!$B:$H,7,FALSE)</f>
        <v>2852</v>
      </c>
    </row>
    <row r="174" spans="2:5" x14ac:dyDescent="0.2">
      <c r="B174" s="23" t="s">
        <v>664</v>
      </c>
      <c r="C174" t="s">
        <v>755</v>
      </c>
      <c r="D174" t="s">
        <v>1377</v>
      </c>
      <c r="E174" s="17">
        <f>VLOOKUP($B174,'Appendix F'!$B:$H,7,FALSE)</f>
        <v>2700</v>
      </c>
    </row>
    <row r="175" spans="2:5" x14ac:dyDescent="0.2">
      <c r="B175" s="23" t="s">
        <v>487</v>
      </c>
      <c r="C175" t="s">
        <v>741</v>
      </c>
      <c r="D175" t="s">
        <v>1206</v>
      </c>
      <c r="E175" s="17">
        <f>VLOOKUP($B175,'Appendix F'!$B:$H,7,FALSE)</f>
        <v>2700</v>
      </c>
    </row>
    <row r="176" spans="2:5" x14ac:dyDescent="0.2">
      <c r="B176" s="23" t="s">
        <v>431</v>
      </c>
      <c r="C176" t="s">
        <v>736</v>
      </c>
      <c r="D176" t="s">
        <v>1151</v>
      </c>
      <c r="E176" s="17">
        <f>VLOOKUP($B176,'Appendix F'!$B:$H,7,FALSE)</f>
        <v>3927.62</v>
      </c>
    </row>
    <row r="177" spans="2:5" x14ac:dyDescent="0.2">
      <c r="B177" s="23" t="s">
        <v>483</v>
      </c>
      <c r="C177" t="s">
        <v>740</v>
      </c>
      <c r="D177" t="s">
        <v>1202</v>
      </c>
      <c r="E177" s="17">
        <f>VLOOKUP($B177,'Appendix F'!$B:$H,7,FALSE)</f>
        <v>6042.6</v>
      </c>
    </row>
    <row r="178" spans="2:5" x14ac:dyDescent="0.2">
      <c r="B178" s="23" t="s">
        <v>210</v>
      </c>
      <c r="C178" t="s">
        <v>717</v>
      </c>
      <c r="D178" t="s">
        <v>939</v>
      </c>
      <c r="E178" s="17">
        <f>VLOOKUP($B178,'Appendix F'!$B:$H,7,FALSE)</f>
        <v>4625.6000000000004</v>
      </c>
    </row>
    <row r="179" spans="2:5" x14ac:dyDescent="0.2">
      <c r="B179" s="23" t="s">
        <v>593</v>
      </c>
      <c r="C179" t="s">
        <v>748</v>
      </c>
      <c r="D179" t="s">
        <v>1309</v>
      </c>
      <c r="E179" s="17">
        <f>VLOOKUP($B179,'Appendix F'!$B:$H,7,FALSE)</f>
        <v>2700</v>
      </c>
    </row>
    <row r="180" spans="2:5" x14ac:dyDescent="0.2">
      <c r="B180" s="23" t="s">
        <v>184</v>
      </c>
      <c r="C180" t="s">
        <v>714</v>
      </c>
      <c r="D180" t="s">
        <v>913</v>
      </c>
      <c r="E180" s="17">
        <f>VLOOKUP($B180,'Appendix F'!$B:$H,7,FALSE)</f>
        <v>3112</v>
      </c>
    </row>
    <row r="181" spans="2:5" x14ac:dyDescent="0.2">
      <c r="B181" s="23" t="s">
        <v>620</v>
      </c>
      <c r="C181" t="s">
        <v>751</v>
      </c>
      <c r="D181" t="s">
        <v>1335</v>
      </c>
      <c r="E181" s="17">
        <f>VLOOKUP($B181,'Appendix F'!$B:$H,7,FALSE)</f>
        <v>5048.8500000000004</v>
      </c>
    </row>
    <row r="182" spans="2:5" x14ac:dyDescent="0.2">
      <c r="B182" s="23" t="s">
        <v>65</v>
      </c>
      <c r="C182" t="s">
        <v>703</v>
      </c>
      <c r="D182" t="s">
        <v>797</v>
      </c>
      <c r="E182" s="17">
        <f>VLOOKUP($B182,'Appendix F'!$B:$H,7,FALSE)</f>
        <v>2700</v>
      </c>
    </row>
    <row r="183" spans="2:5" x14ac:dyDescent="0.2">
      <c r="B183" s="23" t="s">
        <v>100</v>
      </c>
      <c r="C183" t="s">
        <v>706</v>
      </c>
      <c r="D183" t="s">
        <v>832</v>
      </c>
      <c r="E183" s="17">
        <f>VLOOKUP($B183,'Appendix F'!$B:$H,7,FALSE)</f>
        <v>5102.12</v>
      </c>
    </row>
    <row r="184" spans="2:5" x14ac:dyDescent="0.2">
      <c r="B184" s="23" t="s">
        <v>102</v>
      </c>
      <c r="C184" t="s">
        <v>706</v>
      </c>
      <c r="D184" t="s">
        <v>834</v>
      </c>
      <c r="E184" s="17">
        <f>VLOOKUP($B184,'Appendix F'!$B:$H,7,FALSE)</f>
        <v>3877.27</v>
      </c>
    </row>
    <row r="185" spans="2:5" x14ac:dyDescent="0.2">
      <c r="B185" s="23" t="s">
        <v>306</v>
      </c>
      <c r="C185" t="s">
        <v>727</v>
      </c>
      <c r="D185" t="s">
        <v>1031</v>
      </c>
      <c r="E185" s="17">
        <f>VLOOKUP($B185,'Appendix F'!$B:$H,7,FALSE)</f>
        <v>3443.64</v>
      </c>
    </row>
    <row r="186" spans="2:5" x14ac:dyDescent="0.2">
      <c r="B186" s="23" t="s">
        <v>666</v>
      </c>
      <c r="C186" t="s">
        <v>755</v>
      </c>
      <c r="D186" t="s">
        <v>1379</v>
      </c>
      <c r="E186" s="17">
        <f>VLOOKUP($B186,'Appendix F'!$B:$H,7,FALSE)</f>
        <v>2700</v>
      </c>
    </row>
    <row r="187" spans="2:5" x14ac:dyDescent="0.2">
      <c r="B187" s="23" t="s">
        <v>554</v>
      </c>
      <c r="C187" t="s">
        <v>747</v>
      </c>
      <c r="D187" t="s">
        <v>1270</v>
      </c>
      <c r="E187" s="17">
        <f>VLOOKUP($B187,'Appendix F'!$B:$H,7,FALSE)</f>
        <v>2700</v>
      </c>
    </row>
    <row r="188" spans="2:5" x14ac:dyDescent="0.2">
      <c r="B188" s="23" t="s">
        <v>170</v>
      </c>
      <c r="C188" t="s">
        <v>713</v>
      </c>
      <c r="D188" t="s">
        <v>899</v>
      </c>
      <c r="E188" s="17">
        <f>VLOOKUP($B188,'Appendix F'!$B:$H,7,FALSE)</f>
        <v>3372</v>
      </c>
    </row>
    <row r="189" spans="2:5" x14ac:dyDescent="0.2">
      <c r="B189" s="23" t="s">
        <v>377</v>
      </c>
      <c r="C189" t="s">
        <v>731</v>
      </c>
      <c r="D189" t="s">
        <v>1100</v>
      </c>
      <c r="E189" s="17">
        <f>VLOOKUP($B189,'Appendix F'!$B:$H,7,FALSE)</f>
        <v>3208</v>
      </c>
    </row>
    <row r="190" spans="2:5" x14ac:dyDescent="0.2">
      <c r="B190" s="23" t="s">
        <v>277</v>
      </c>
      <c r="C190" t="s">
        <v>725</v>
      </c>
      <c r="D190" t="s">
        <v>1002</v>
      </c>
      <c r="E190" s="17">
        <f>VLOOKUP($B190,'Appendix F'!$B:$H,7,FALSE)</f>
        <v>2700</v>
      </c>
    </row>
    <row r="191" spans="2:5" x14ac:dyDescent="0.2">
      <c r="B191" s="23" t="s">
        <v>90</v>
      </c>
      <c r="C191" t="s">
        <v>705</v>
      </c>
      <c r="D191" t="s">
        <v>822</v>
      </c>
      <c r="E191" s="17">
        <f>VLOOKUP($B191,'Appendix F'!$B:$H,7,FALSE)</f>
        <v>4702.6099999999997</v>
      </c>
    </row>
    <row r="192" spans="2:5" x14ac:dyDescent="0.2">
      <c r="B192" s="23" t="s">
        <v>592</v>
      </c>
      <c r="C192" t="s">
        <v>748</v>
      </c>
      <c r="D192" t="s">
        <v>1308</v>
      </c>
      <c r="E192" s="17">
        <f>VLOOKUP($B192,'Appendix F'!$B:$H,7,FALSE)</f>
        <v>5598.27</v>
      </c>
    </row>
    <row r="193" spans="2:5" x14ac:dyDescent="0.2">
      <c r="B193" s="23" t="s">
        <v>344</v>
      </c>
      <c r="C193" t="s">
        <v>727</v>
      </c>
      <c r="D193" t="s">
        <v>1069</v>
      </c>
      <c r="E193" s="17">
        <f>VLOOKUP($B193,'Appendix F'!$B:$H,7,FALSE)</f>
        <v>2700</v>
      </c>
    </row>
    <row r="194" spans="2:5" x14ac:dyDescent="0.2">
      <c r="B194" s="23" t="s">
        <v>382</v>
      </c>
      <c r="C194" t="s">
        <v>731</v>
      </c>
      <c r="D194" t="s">
        <v>1105</v>
      </c>
      <c r="E194" s="17">
        <f>VLOOKUP($B194,'Appendix F'!$B:$H,7,FALSE)</f>
        <v>2700</v>
      </c>
    </row>
    <row r="195" spans="2:5" x14ac:dyDescent="0.2">
      <c r="B195" s="23" t="s">
        <v>45</v>
      </c>
      <c r="C195" t="s">
        <v>701</v>
      </c>
      <c r="D195" t="s">
        <v>777</v>
      </c>
      <c r="E195" s="17">
        <f>VLOOKUP($B195,'Appendix F'!$B:$H,7,FALSE)</f>
        <v>6295.81</v>
      </c>
    </row>
    <row r="196" spans="2:5" x14ac:dyDescent="0.2">
      <c r="B196" s="23" t="s">
        <v>572</v>
      </c>
      <c r="C196" t="s">
        <v>747</v>
      </c>
      <c r="D196" t="s">
        <v>1288</v>
      </c>
      <c r="E196" s="17">
        <f>VLOOKUP($B196,'Appendix F'!$B:$H,7,FALSE)</f>
        <v>2700</v>
      </c>
    </row>
    <row r="197" spans="2:5" x14ac:dyDescent="0.2">
      <c r="B197" s="23" t="s">
        <v>588</v>
      </c>
      <c r="C197" t="s">
        <v>747</v>
      </c>
      <c r="D197" t="s">
        <v>1304</v>
      </c>
      <c r="E197" s="17">
        <f>VLOOKUP($B197,'Appendix F'!$B:$H,7,FALSE)</f>
        <v>2700</v>
      </c>
    </row>
    <row r="198" spans="2:5" x14ac:dyDescent="0.2">
      <c r="B198" s="23" t="s">
        <v>312</v>
      </c>
      <c r="C198" t="s">
        <v>727</v>
      </c>
      <c r="D198" t="s">
        <v>1037</v>
      </c>
      <c r="E198" s="17">
        <f>VLOOKUP($B198,'Appendix F'!$B:$H,7,FALSE)</f>
        <v>2700</v>
      </c>
    </row>
    <row r="199" spans="2:5" x14ac:dyDescent="0.2">
      <c r="B199" s="23" t="s">
        <v>415</v>
      </c>
      <c r="C199" t="s">
        <v>733</v>
      </c>
      <c r="D199" t="s">
        <v>1137</v>
      </c>
      <c r="E199" s="17">
        <f>VLOOKUP($B199,'Appendix F'!$B:$H,7,FALSE)</f>
        <v>2700</v>
      </c>
    </row>
    <row r="200" spans="2:5" x14ac:dyDescent="0.2">
      <c r="B200" s="23" t="s">
        <v>288</v>
      </c>
      <c r="C200" t="s">
        <v>726</v>
      </c>
      <c r="D200" t="s">
        <v>1013</v>
      </c>
      <c r="E200" s="17">
        <f>VLOOKUP($B200,'Appendix F'!$B:$H,7,FALSE)</f>
        <v>3776</v>
      </c>
    </row>
    <row r="201" spans="2:5" x14ac:dyDescent="0.2">
      <c r="B201" s="23" t="s">
        <v>92</v>
      </c>
      <c r="C201" t="s">
        <v>705</v>
      </c>
      <c r="D201" t="s">
        <v>824</v>
      </c>
      <c r="E201" s="17">
        <f>VLOOKUP($B201,'Appendix F'!$B:$H,7,FALSE)</f>
        <v>4231.7</v>
      </c>
    </row>
    <row r="202" spans="2:5" x14ac:dyDescent="0.2">
      <c r="B202" s="23" t="s">
        <v>631</v>
      </c>
      <c r="C202" t="s">
        <v>753</v>
      </c>
      <c r="D202" t="s">
        <v>1346</v>
      </c>
      <c r="E202" s="17">
        <f>VLOOKUP($B202,'Appendix F'!$B:$H,7,FALSE)</f>
        <v>3200.93</v>
      </c>
    </row>
    <row r="203" spans="2:5" x14ac:dyDescent="0.2">
      <c r="B203" s="23" t="s">
        <v>632</v>
      </c>
      <c r="C203" t="s">
        <v>753</v>
      </c>
      <c r="D203" t="s">
        <v>1347</v>
      </c>
      <c r="E203" s="17">
        <f>VLOOKUP($B203,'Appendix F'!$B:$H,7,FALSE)</f>
        <v>4484.76</v>
      </c>
    </row>
    <row r="204" spans="2:5" x14ac:dyDescent="0.2">
      <c r="B204" s="23" t="s">
        <v>289</v>
      </c>
      <c r="C204" t="s">
        <v>726</v>
      </c>
      <c r="D204" t="s">
        <v>1014</v>
      </c>
      <c r="E204" s="17">
        <f>VLOOKUP($B204,'Appendix F'!$B:$H,7,FALSE)</f>
        <v>5314.46</v>
      </c>
    </row>
    <row r="205" spans="2:5" x14ac:dyDescent="0.2">
      <c r="B205" s="23" t="s">
        <v>226</v>
      </c>
      <c r="C205" t="s">
        <v>720</v>
      </c>
      <c r="D205" t="s">
        <v>955</v>
      </c>
      <c r="E205" s="17">
        <f>VLOOKUP($B205,'Appendix F'!$B:$H,7,FALSE)</f>
        <v>3396</v>
      </c>
    </row>
    <row r="206" spans="2:5" x14ac:dyDescent="0.2">
      <c r="B206" s="23" t="s">
        <v>134</v>
      </c>
      <c r="C206" t="s">
        <v>711</v>
      </c>
      <c r="D206" t="s">
        <v>715</v>
      </c>
      <c r="E206" s="17">
        <f>VLOOKUP($B206,'Appendix F'!$B:$H,7,FALSE)</f>
        <v>3562.12</v>
      </c>
    </row>
    <row r="207" spans="2:5" x14ac:dyDescent="0.2">
      <c r="B207" s="23" t="s">
        <v>307</v>
      </c>
      <c r="C207" t="s">
        <v>727</v>
      </c>
      <c r="D207" t="s">
        <v>1032</v>
      </c>
      <c r="E207" s="17">
        <f>VLOOKUP($B207,'Appendix F'!$B:$H,7,FALSE)</f>
        <v>2700</v>
      </c>
    </row>
    <row r="208" spans="2:5" x14ac:dyDescent="0.2">
      <c r="B208" s="23" t="s">
        <v>66</v>
      </c>
      <c r="C208" t="s">
        <v>703</v>
      </c>
      <c r="D208" t="s">
        <v>798</v>
      </c>
      <c r="E208" s="17">
        <f>VLOOKUP($B208,'Appendix F'!$B:$H,7,FALSE)</f>
        <v>6088.88</v>
      </c>
    </row>
    <row r="209" spans="2:5" x14ac:dyDescent="0.2">
      <c r="B209" s="23" t="s">
        <v>95</v>
      </c>
      <c r="C209" t="s">
        <v>705</v>
      </c>
      <c r="D209" t="s">
        <v>827</v>
      </c>
      <c r="E209" s="17">
        <f>VLOOKUP($B209,'Appendix F'!$B:$H,7,FALSE)</f>
        <v>2869.48</v>
      </c>
    </row>
    <row r="210" spans="2:5" x14ac:dyDescent="0.2">
      <c r="B210" s="23" t="s">
        <v>299</v>
      </c>
      <c r="C210" t="s">
        <v>727</v>
      </c>
      <c r="D210" t="s">
        <v>1024</v>
      </c>
      <c r="E210" s="17">
        <f>VLOOKUP($B210,'Appendix F'!$B:$H,7,FALSE)</f>
        <v>6005.96</v>
      </c>
    </row>
    <row r="211" spans="2:5" x14ac:dyDescent="0.2">
      <c r="B211" s="23" t="s">
        <v>83</v>
      </c>
      <c r="C211" t="s">
        <v>705</v>
      </c>
      <c r="D211" t="s">
        <v>815</v>
      </c>
      <c r="E211" s="17">
        <f>VLOOKUP($B211,'Appendix F'!$B:$H,7,FALSE)</f>
        <v>4762.75</v>
      </c>
    </row>
    <row r="212" spans="2:5" x14ac:dyDescent="0.2">
      <c r="B212" s="23" t="s">
        <v>44</v>
      </c>
      <c r="C212" t="s">
        <v>701</v>
      </c>
      <c r="D212" t="s">
        <v>776</v>
      </c>
      <c r="E212" s="17">
        <f>VLOOKUP($B212,'Appendix F'!$B:$H,7,FALSE)</f>
        <v>6592.47</v>
      </c>
    </row>
    <row r="213" spans="2:5" x14ac:dyDescent="0.2">
      <c r="B213" s="23" t="s">
        <v>173</v>
      </c>
      <c r="C213" t="s">
        <v>713</v>
      </c>
      <c r="D213" t="s">
        <v>902</v>
      </c>
      <c r="E213" s="17">
        <f>VLOOKUP($B213,'Appendix F'!$B:$H,7,FALSE)</f>
        <v>2772</v>
      </c>
    </row>
    <row r="214" spans="2:5" x14ac:dyDescent="0.2">
      <c r="B214" s="23" t="s">
        <v>422</v>
      </c>
      <c r="C214" t="s">
        <v>735</v>
      </c>
      <c r="D214" t="s">
        <v>716</v>
      </c>
      <c r="E214" s="17">
        <f>VLOOKUP($B214,'Appendix F'!$B:$H,7,FALSE)</f>
        <v>5058.72</v>
      </c>
    </row>
    <row r="215" spans="2:5" x14ac:dyDescent="0.2">
      <c r="B215" s="23" t="s">
        <v>488</v>
      </c>
      <c r="C215" t="s">
        <v>741</v>
      </c>
      <c r="D215" t="s">
        <v>1207</v>
      </c>
      <c r="E215" s="17">
        <f>VLOOKUP($B215,'Appendix F'!$B:$H,7,FALSE)</f>
        <v>2744</v>
      </c>
    </row>
    <row r="216" spans="2:5" x14ac:dyDescent="0.2">
      <c r="B216" s="23" t="s">
        <v>647</v>
      </c>
      <c r="C216" t="s">
        <v>754</v>
      </c>
      <c r="D216" t="s">
        <v>1360</v>
      </c>
      <c r="E216" s="17">
        <f>VLOOKUP($B216,'Appendix F'!$B:$H,7,FALSE)</f>
        <v>3416</v>
      </c>
    </row>
    <row r="217" spans="2:5" x14ac:dyDescent="0.2">
      <c r="B217" s="23" t="s">
        <v>308</v>
      </c>
      <c r="C217" t="s">
        <v>727</v>
      </c>
      <c r="D217" t="s">
        <v>1033</v>
      </c>
      <c r="E217" s="17">
        <f>VLOOKUP($B217,'Appendix F'!$B:$H,7,FALSE)</f>
        <v>2700</v>
      </c>
    </row>
    <row r="218" spans="2:5" x14ac:dyDescent="0.2">
      <c r="B218" s="23" t="s">
        <v>445</v>
      </c>
      <c r="C218" t="s">
        <v>737</v>
      </c>
      <c r="D218" t="s">
        <v>1165</v>
      </c>
      <c r="E218" s="17">
        <f>VLOOKUP($B218,'Appendix F'!$B:$H,7,FALSE)</f>
        <v>2700</v>
      </c>
    </row>
    <row r="219" spans="2:5" x14ac:dyDescent="0.2">
      <c r="B219" s="23" t="s">
        <v>269</v>
      </c>
      <c r="C219" t="s">
        <v>725</v>
      </c>
      <c r="D219" t="s">
        <v>994</v>
      </c>
      <c r="E219" s="17">
        <f>VLOOKUP($B219,'Appendix F'!$B:$H,7,FALSE)</f>
        <v>2934.34</v>
      </c>
    </row>
    <row r="220" spans="2:5" x14ac:dyDescent="0.2">
      <c r="B220" s="23" t="s">
        <v>237</v>
      </c>
      <c r="C220" t="s">
        <v>721</v>
      </c>
      <c r="D220" t="s">
        <v>965</v>
      </c>
      <c r="E220" s="17">
        <f>VLOOKUP($B220,'Appendix F'!$B:$H,7,FALSE)</f>
        <v>3576</v>
      </c>
    </row>
    <row r="221" spans="2:5" x14ac:dyDescent="0.2">
      <c r="B221" s="23" t="s">
        <v>41</v>
      </c>
      <c r="C221" t="s">
        <v>701</v>
      </c>
      <c r="D221" t="s">
        <v>773</v>
      </c>
      <c r="E221" s="17">
        <f>VLOOKUP($B221,'Appendix F'!$B:$H,7,FALSE)</f>
        <v>5648.19</v>
      </c>
    </row>
    <row r="222" spans="2:5" x14ac:dyDescent="0.2">
      <c r="B222" s="23" t="s">
        <v>252</v>
      </c>
      <c r="C222" t="s">
        <v>723</v>
      </c>
      <c r="D222" t="s">
        <v>980</v>
      </c>
      <c r="E222" s="17">
        <f>VLOOKUP($B222,'Appendix F'!$B:$H,7,FALSE)</f>
        <v>2820.9</v>
      </c>
    </row>
    <row r="223" spans="2:5" x14ac:dyDescent="0.2">
      <c r="B223" s="23" t="s">
        <v>392</v>
      </c>
      <c r="C223" t="s">
        <v>732</v>
      </c>
      <c r="D223" t="s">
        <v>1114</v>
      </c>
      <c r="E223" s="17">
        <f>VLOOKUP($B223,'Appendix F'!$B:$H,7,FALSE)</f>
        <v>4297.5</v>
      </c>
    </row>
    <row r="224" spans="2:5" x14ac:dyDescent="0.2">
      <c r="B224" s="23" t="s">
        <v>108</v>
      </c>
      <c r="C224" t="s">
        <v>707</v>
      </c>
      <c r="D224" t="s">
        <v>839</v>
      </c>
      <c r="E224" s="17">
        <f>VLOOKUP($B224,'Appendix F'!$B:$H,7,FALSE)</f>
        <v>4495.79</v>
      </c>
    </row>
    <row r="225" spans="2:5" x14ac:dyDescent="0.2">
      <c r="B225" s="23" t="s">
        <v>120</v>
      </c>
      <c r="C225" t="s">
        <v>709</v>
      </c>
      <c r="D225" t="s">
        <v>851</v>
      </c>
      <c r="E225" s="17">
        <f>VLOOKUP($B225,'Appendix F'!$B:$H,7,FALSE)</f>
        <v>2700</v>
      </c>
    </row>
    <row r="226" spans="2:5" x14ac:dyDescent="0.2">
      <c r="B226" s="23" t="s">
        <v>430</v>
      </c>
      <c r="C226" t="s">
        <v>736</v>
      </c>
      <c r="D226" t="s">
        <v>1150</v>
      </c>
      <c r="E226" s="17">
        <f>VLOOKUP($B226,'Appendix F'!$B:$H,7,FALSE)</f>
        <v>4506.6000000000004</v>
      </c>
    </row>
    <row r="227" spans="2:5" x14ac:dyDescent="0.2">
      <c r="B227" s="23" t="s">
        <v>502</v>
      </c>
      <c r="C227" t="s">
        <v>743</v>
      </c>
      <c r="D227" t="s">
        <v>1220</v>
      </c>
      <c r="E227" s="17">
        <f>VLOOKUP($B227,'Appendix F'!$B:$H,7,FALSE)</f>
        <v>2700</v>
      </c>
    </row>
    <row r="228" spans="2:5" x14ac:dyDescent="0.2">
      <c r="B228" s="23" t="s">
        <v>290</v>
      </c>
      <c r="C228" t="s">
        <v>727</v>
      </c>
      <c r="D228" t="s">
        <v>1015</v>
      </c>
      <c r="E228" s="17">
        <f>VLOOKUP($B228,'Appendix F'!$B:$H,7,FALSE)</f>
        <v>2700</v>
      </c>
    </row>
    <row r="229" spans="2:5" x14ac:dyDescent="0.2">
      <c r="B229" s="23" t="s">
        <v>623</v>
      </c>
      <c r="C229" t="s">
        <v>752</v>
      </c>
      <c r="D229" t="s">
        <v>1338</v>
      </c>
      <c r="E229" s="17">
        <f>VLOOKUP($B229,'Appendix F'!$B:$H,7,FALSE)</f>
        <v>2884</v>
      </c>
    </row>
    <row r="230" spans="2:5" x14ac:dyDescent="0.2">
      <c r="B230" s="23" t="s">
        <v>628</v>
      </c>
      <c r="C230" t="s">
        <v>752</v>
      </c>
      <c r="D230" t="s">
        <v>1343</v>
      </c>
      <c r="E230" s="17">
        <f>VLOOKUP($B230,'Appendix F'!$B:$H,7,FALSE)</f>
        <v>3389.57</v>
      </c>
    </row>
    <row r="231" spans="2:5" x14ac:dyDescent="0.2">
      <c r="B231" s="23" t="s">
        <v>202</v>
      </c>
      <c r="C231" t="s">
        <v>716</v>
      </c>
      <c r="D231" t="s">
        <v>931</v>
      </c>
      <c r="E231" s="17">
        <f>VLOOKUP($B231,'Appendix F'!$B:$H,7,FALSE)</f>
        <v>4849.18</v>
      </c>
    </row>
    <row r="232" spans="2:5" x14ac:dyDescent="0.2">
      <c r="B232" s="23" t="s">
        <v>393</v>
      </c>
      <c r="C232" t="s">
        <v>732</v>
      </c>
      <c r="D232" t="s">
        <v>1115</v>
      </c>
      <c r="E232" s="17">
        <f>VLOOKUP($B232,'Appendix F'!$B:$H,7,FALSE)</f>
        <v>3080.89</v>
      </c>
    </row>
    <row r="233" spans="2:5" x14ac:dyDescent="0.2">
      <c r="B233" s="23" t="s">
        <v>403</v>
      </c>
      <c r="C233" t="s">
        <v>733</v>
      </c>
      <c r="D233" t="s">
        <v>1125</v>
      </c>
      <c r="E233" s="17">
        <f>VLOOKUP($B233,'Appendix F'!$B:$H,7,FALSE)</f>
        <v>2700</v>
      </c>
    </row>
    <row r="234" spans="2:5" x14ac:dyDescent="0.2">
      <c r="B234" s="23" t="s">
        <v>471</v>
      </c>
      <c r="C234" t="s">
        <v>740</v>
      </c>
      <c r="D234" t="s">
        <v>1190</v>
      </c>
      <c r="E234" s="17">
        <f>VLOOKUP($B234,'Appendix F'!$B:$H,7,FALSE)</f>
        <v>5800.89</v>
      </c>
    </row>
    <row r="235" spans="2:5" x14ac:dyDescent="0.2">
      <c r="B235" s="23" t="s">
        <v>70</v>
      </c>
      <c r="C235" t="s">
        <v>703</v>
      </c>
      <c r="D235" t="s">
        <v>802</v>
      </c>
      <c r="E235" s="17">
        <f>VLOOKUP($B235,'Appendix F'!$B:$H,7,FALSE)</f>
        <v>5976.07</v>
      </c>
    </row>
    <row r="236" spans="2:5" x14ac:dyDescent="0.2">
      <c r="B236" s="23" t="s">
        <v>171</v>
      </c>
      <c r="C236" t="s">
        <v>713</v>
      </c>
      <c r="D236" t="s">
        <v>900</v>
      </c>
      <c r="E236" s="17">
        <f>VLOOKUP($B236,'Appendix F'!$B:$H,7,FALSE)</f>
        <v>2700</v>
      </c>
    </row>
    <row r="237" spans="2:5" x14ac:dyDescent="0.2">
      <c r="B237" s="23" t="s">
        <v>633</v>
      </c>
      <c r="C237" t="s">
        <v>753</v>
      </c>
      <c r="D237" t="s">
        <v>1348</v>
      </c>
      <c r="E237" s="17">
        <f>VLOOKUP($B237,'Appendix F'!$B:$H,7,FALSE)</f>
        <v>4828.3</v>
      </c>
    </row>
    <row r="238" spans="2:5" x14ac:dyDescent="0.2">
      <c r="B238" s="23" t="s">
        <v>331</v>
      </c>
      <c r="C238" t="s">
        <v>727</v>
      </c>
      <c r="D238" t="s">
        <v>1056</v>
      </c>
      <c r="E238" s="17">
        <f>VLOOKUP($B238,'Appendix F'!$B:$H,7,FALSE)</f>
        <v>2700</v>
      </c>
    </row>
    <row r="239" spans="2:5" x14ac:dyDescent="0.2">
      <c r="B239" s="23" t="s">
        <v>270</v>
      </c>
      <c r="C239" t="s">
        <v>725</v>
      </c>
      <c r="D239" t="s">
        <v>995</v>
      </c>
      <c r="E239" s="17">
        <f>VLOOKUP($B239,'Appendix F'!$B:$H,7,FALSE)</f>
        <v>3170.81</v>
      </c>
    </row>
    <row r="240" spans="2:5" x14ac:dyDescent="0.2">
      <c r="B240" s="23" t="s">
        <v>35</v>
      </c>
      <c r="C240" t="s">
        <v>700</v>
      </c>
      <c r="D240" t="s">
        <v>767</v>
      </c>
      <c r="E240" s="17">
        <f>VLOOKUP($B240,'Appendix F'!$B:$H,7,FALSE)</f>
        <v>3188</v>
      </c>
    </row>
    <row r="241" spans="2:5" x14ac:dyDescent="0.2">
      <c r="B241" s="23" t="s">
        <v>665</v>
      </c>
      <c r="C241" t="s">
        <v>755</v>
      </c>
      <c r="D241" t="s">
        <v>1378</v>
      </c>
      <c r="E241" s="17">
        <f>VLOOKUP($B241,'Appendix F'!$B:$H,7,FALSE)</f>
        <v>2700</v>
      </c>
    </row>
    <row r="242" spans="2:5" x14ac:dyDescent="0.2">
      <c r="B242" s="23" t="s">
        <v>105</v>
      </c>
      <c r="C242" t="s">
        <v>707</v>
      </c>
      <c r="D242" t="s">
        <v>718</v>
      </c>
      <c r="E242" s="17">
        <f>VLOOKUP($B242,'Appendix F'!$B:$H,7,FALSE)</f>
        <v>4580.4399999999996</v>
      </c>
    </row>
    <row r="243" spans="2:5" x14ac:dyDescent="0.2">
      <c r="B243" s="23" t="s">
        <v>590</v>
      </c>
      <c r="C243" t="s">
        <v>747</v>
      </c>
      <c r="D243" t="s">
        <v>1306</v>
      </c>
      <c r="E243" s="17">
        <f>VLOOKUP($B243,'Appendix F'!$B:$H,7,FALSE)</f>
        <v>2700</v>
      </c>
    </row>
    <row r="244" spans="2:5" x14ac:dyDescent="0.2">
      <c r="B244" s="23" t="s">
        <v>218</v>
      </c>
      <c r="C244" t="s">
        <v>718</v>
      </c>
      <c r="D244" t="s">
        <v>947</v>
      </c>
      <c r="E244" s="17">
        <f>VLOOKUP($B244,'Appendix F'!$B:$H,7,FALSE)</f>
        <v>2973.03</v>
      </c>
    </row>
    <row r="245" spans="2:5" x14ac:dyDescent="0.2">
      <c r="B245" s="23" t="s">
        <v>634</v>
      </c>
      <c r="C245" t="s">
        <v>753</v>
      </c>
      <c r="D245" t="s">
        <v>1349</v>
      </c>
      <c r="E245" s="17">
        <f>VLOOKUP($B245,'Appendix F'!$B:$H,7,FALSE)</f>
        <v>3120</v>
      </c>
    </row>
    <row r="246" spans="2:5" x14ac:dyDescent="0.2">
      <c r="B246" s="23" t="s">
        <v>414</v>
      </c>
      <c r="C246" t="s">
        <v>733</v>
      </c>
      <c r="D246" t="s">
        <v>1136</v>
      </c>
      <c r="E246" s="17">
        <f>VLOOKUP($B246,'Appendix F'!$B:$H,7,FALSE)</f>
        <v>2700</v>
      </c>
    </row>
    <row r="247" spans="2:5" x14ac:dyDescent="0.2">
      <c r="B247" s="23" t="s">
        <v>607</v>
      </c>
      <c r="C247" t="s">
        <v>750</v>
      </c>
      <c r="D247" t="s">
        <v>1322</v>
      </c>
      <c r="E247" s="17">
        <f>VLOOKUP($B247,'Appendix F'!$B:$H,7,FALSE)</f>
        <v>4000</v>
      </c>
    </row>
    <row r="248" spans="2:5" x14ac:dyDescent="0.2">
      <c r="B248" s="23" t="s">
        <v>36</v>
      </c>
      <c r="C248" t="s">
        <v>700</v>
      </c>
      <c r="D248" t="s">
        <v>768</v>
      </c>
      <c r="E248" s="17">
        <f>VLOOKUP($B248,'Appendix F'!$B:$H,7,FALSE)</f>
        <v>2700</v>
      </c>
    </row>
    <row r="249" spans="2:5" x14ac:dyDescent="0.2">
      <c r="B249" s="23" t="s">
        <v>626</v>
      </c>
      <c r="C249" t="s">
        <v>752</v>
      </c>
      <c r="D249" t="s">
        <v>1341</v>
      </c>
      <c r="E249" s="17">
        <f>VLOOKUP($B249,'Appendix F'!$B:$H,7,FALSE)</f>
        <v>2700</v>
      </c>
    </row>
    <row r="250" spans="2:5" x14ac:dyDescent="0.2">
      <c r="B250" s="23" t="s">
        <v>444</v>
      </c>
      <c r="C250" t="s">
        <v>737</v>
      </c>
      <c r="D250" t="s">
        <v>1164</v>
      </c>
      <c r="E250" s="17">
        <f>VLOOKUP($B250,'Appendix F'!$B:$H,7,FALSE)</f>
        <v>2700</v>
      </c>
    </row>
    <row r="251" spans="2:5" x14ac:dyDescent="0.2">
      <c r="B251" s="23" t="s">
        <v>558</v>
      </c>
      <c r="C251" t="s">
        <v>747</v>
      </c>
      <c r="D251" t="s">
        <v>1274</v>
      </c>
      <c r="E251" s="17">
        <f>VLOOKUP($B251,'Appendix F'!$B:$H,7,FALSE)</f>
        <v>2700</v>
      </c>
    </row>
    <row r="252" spans="2:5" x14ac:dyDescent="0.2">
      <c r="B252" s="23" t="s">
        <v>172</v>
      </c>
      <c r="C252" t="s">
        <v>713</v>
      </c>
      <c r="D252" t="s">
        <v>901</v>
      </c>
      <c r="E252" s="17">
        <f>VLOOKUP($B252,'Appendix F'!$B:$H,7,FALSE)</f>
        <v>2700</v>
      </c>
    </row>
    <row r="253" spans="2:5" x14ac:dyDescent="0.2">
      <c r="B253" s="23" t="s">
        <v>262</v>
      </c>
      <c r="C253" t="s">
        <v>724</v>
      </c>
      <c r="D253" t="s">
        <v>719</v>
      </c>
      <c r="E253" s="17">
        <f>VLOOKUP($B253,'Appendix F'!$B:$H,7,FALSE)</f>
        <v>2780</v>
      </c>
    </row>
    <row r="254" spans="2:5" x14ac:dyDescent="0.2">
      <c r="B254" s="23" t="s">
        <v>472</v>
      </c>
      <c r="C254" t="s">
        <v>740</v>
      </c>
      <c r="D254" t="s">
        <v>1191</v>
      </c>
      <c r="E254" s="17">
        <f>VLOOKUP($B254,'Appendix F'!$B:$H,7,FALSE)</f>
        <v>4000</v>
      </c>
    </row>
    <row r="255" spans="2:5" x14ac:dyDescent="0.2">
      <c r="B255" s="23" t="s">
        <v>525</v>
      </c>
      <c r="C255" t="s">
        <v>746</v>
      </c>
      <c r="D255" t="s">
        <v>1241</v>
      </c>
      <c r="E255" s="17">
        <f>VLOOKUP($B255,'Appendix F'!$B:$H,7,FALSE)</f>
        <v>2700</v>
      </c>
    </row>
    <row r="256" spans="2:5" x14ac:dyDescent="0.2">
      <c r="B256" s="23" t="s">
        <v>581</v>
      </c>
      <c r="C256" t="s">
        <v>747</v>
      </c>
      <c r="D256" t="s">
        <v>1297</v>
      </c>
      <c r="E256" s="17">
        <f>VLOOKUP($B256,'Appendix F'!$B:$H,7,FALSE)</f>
        <v>2700</v>
      </c>
    </row>
    <row r="257" spans="2:5" x14ac:dyDescent="0.2">
      <c r="B257" s="23" t="s">
        <v>135</v>
      </c>
      <c r="C257" t="s">
        <v>711</v>
      </c>
      <c r="D257" t="s">
        <v>864</v>
      </c>
      <c r="E257" s="17">
        <f>VLOOKUP($B257,'Appendix F'!$B:$H,7,FALSE)</f>
        <v>3164.27</v>
      </c>
    </row>
    <row r="258" spans="2:5" x14ac:dyDescent="0.2">
      <c r="B258" s="23" t="s">
        <v>423</v>
      </c>
      <c r="C258" t="s">
        <v>735</v>
      </c>
      <c r="D258" t="s">
        <v>1144</v>
      </c>
      <c r="E258" s="17">
        <f>VLOOKUP($B258,'Appendix F'!$B:$H,7,FALSE)</f>
        <v>5935.16</v>
      </c>
    </row>
    <row r="259" spans="2:5" x14ac:dyDescent="0.2">
      <c r="B259" s="23" t="s">
        <v>559</v>
      </c>
      <c r="C259" t="s">
        <v>747</v>
      </c>
      <c r="D259" t="s">
        <v>1275</v>
      </c>
      <c r="E259" s="17">
        <f>VLOOKUP($B259,'Appendix F'!$B:$H,7,FALSE)</f>
        <v>2700</v>
      </c>
    </row>
    <row r="260" spans="2:5" x14ac:dyDescent="0.2">
      <c r="B260" s="23" t="s">
        <v>53</v>
      </c>
      <c r="C260" t="s">
        <v>702</v>
      </c>
      <c r="D260" t="s">
        <v>785</v>
      </c>
      <c r="E260" s="17">
        <f>VLOOKUP($B260,'Appendix F'!$B:$H,7,FALSE)</f>
        <v>5755.58</v>
      </c>
    </row>
    <row r="261" spans="2:5" x14ac:dyDescent="0.2">
      <c r="B261" s="23" t="s">
        <v>667</v>
      </c>
      <c r="C261" t="s">
        <v>755</v>
      </c>
      <c r="D261" t="s">
        <v>1380</v>
      </c>
      <c r="E261" s="17">
        <f>VLOOKUP($B261,'Appendix F'!$B:$H,7,FALSE)</f>
        <v>2700</v>
      </c>
    </row>
    <row r="262" spans="2:5" x14ac:dyDescent="0.2">
      <c r="B262" s="23" t="s">
        <v>246</v>
      </c>
      <c r="C262" t="s">
        <v>722</v>
      </c>
      <c r="D262" t="s">
        <v>974</v>
      </c>
      <c r="E262" s="17">
        <f>VLOOKUP($B262,'Appendix F'!$B:$H,7,FALSE)</f>
        <v>4741.24</v>
      </c>
    </row>
    <row r="263" spans="2:5" x14ac:dyDescent="0.2">
      <c r="B263" s="23" t="s">
        <v>635</v>
      </c>
      <c r="C263" t="s">
        <v>753</v>
      </c>
      <c r="D263" t="s">
        <v>1350</v>
      </c>
      <c r="E263" s="17">
        <f>VLOOKUP($B263,'Appendix F'!$B:$H,7,FALSE)</f>
        <v>4340.09</v>
      </c>
    </row>
    <row r="264" spans="2:5" x14ac:dyDescent="0.2">
      <c r="B264" s="23" t="s">
        <v>662</v>
      </c>
      <c r="C264" t="s">
        <v>755</v>
      </c>
      <c r="D264" t="s">
        <v>1375</v>
      </c>
      <c r="E264" s="17">
        <f>VLOOKUP($B264,'Appendix F'!$B:$H,7,FALSE)</f>
        <v>2700</v>
      </c>
    </row>
    <row r="265" spans="2:5" x14ac:dyDescent="0.2">
      <c r="B265" s="23" t="s">
        <v>567</v>
      </c>
      <c r="C265" t="s">
        <v>747</v>
      </c>
      <c r="D265" t="s">
        <v>1283</v>
      </c>
      <c r="E265" s="17">
        <f>VLOOKUP($B265,'Appendix F'!$B:$H,7,FALSE)</f>
        <v>2700</v>
      </c>
    </row>
    <row r="266" spans="2:5" x14ac:dyDescent="0.2">
      <c r="B266" s="23" t="s">
        <v>461</v>
      </c>
      <c r="C266" t="s">
        <v>739</v>
      </c>
      <c r="D266" t="s">
        <v>1180</v>
      </c>
      <c r="E266" s="17">
        <f>VLOOKUP($B266,'Appendix F'!$B:$H,7,FALSE)</f>
        <v>3905.72</v>
      </c>
    </row>
    <row r="267" spans="2:5" x14ac:dyDescent="0.2">
      <c r="B267" s="23" t="s">
        <v>291</v>
      </c>
      <c r="C267" t="s">
        <v>727</v>
      </c>
      <c r="D267" t="s">
        <v>1016</v>
      </c>
      <c r="E267" s="17">
        <f>VLOOKUP($B267,'Appendix F'!$B:$H,7,FALSE)</f>
        <v>7997.77</v>
      </c>
    </row>
    <row r="268" spans="2:5" x14ac:dyDescent="0.2">
      <c r="B268" s="23" t="s">
        <v>655</v>
      </c>
      <c r="C268" t="s">
        <v>755</v>
      </c>
      <c r="D268" t="s">
        <v>1368</v>
      </c>
      <c r="E268" s="17">
        <f>VLOOKUP($B268,'Appendix F'!$B:$H,7,FALSE)</f>
        <v>2700</v>
      </c>
    </row>
    <row r="269" spans="2:5" x14ac:dyDescent="0.2">
      <c r="B269" s="23" t="s">
        <v>227</v>
      </c>
      <c r="C269" t="s">
        <v>720</v>
      </c>
      <c r="D269" t="s">
        <v>720</v>
      </c>
      <c r="E269" s="17">
        <f>VLOOKUP($B269,'Appendix F'!$B:$H,7,FALSE)</f>
        <v>4002.61</v>
      </c>
    </row>
    <row r="270" spans="2:5" x14ac:dyDescent="0.2">
      <c r="B270" s="23" t="s">
        <v>473</v>
      </c>
      <c r="C270" t="s">
        <v>740</v>
      </c>
      <c r="D270" t="s">
        <v>1192</v>
      </c>
      <c r="E270" s="17">
        <f>VLOOKUP($B270,'Appendix F'!$B:$H,7,FALSE)</f>
        <v>5898.43</v>
      </c>
    </row>
    <row r="271" spans="2:5" x14ac:dyDescent="0.2">
      <c r="B271" s="23" t="s">
        <v>332</v>
      </c>
      <c r="C271" t="s">
        <v>727</v>
      </c>
      <c r="D271" t="s">
        <v>1057</v>
      </c>
      <c r="E271" s="17">
        <f>VLOOKUP($B271,'Appendix F'!$B:$H,7,FALSE)</f>
        <v>2700</v>
      </c>
    </row>
    <row r="272" spans="2:5" x14ac:dyDescent="0.2">
      <c r="B272" s="23" t="s">
        <v>480</v>
      </c>
      <c r="C272" t="s">
        <v>740</v>
      </c>
      <c r="D272" t="s">
        <v>1199</v>
      </c>
      <c r="E272" s="17">
        <f>VLOOKUP($B272,'Appendix F'!$B:$H,7,FALSE)</f>
        <v>5598.46</v>
      </c>
    </row>
    <row r="273" spans="2:5" x14ac:dyDescent="0.2">
      <c r="B273" s="23" t="s">
        <v>304</v>
      </c>
      <c r="C273" t="s">
        <v>727</v>
      </c>
      <c r="D273" t="s">
        <v>1029</v>
      </c>
      <c r="E273" s="17">
        <f>VLOOKUP($B273,'Appendix F'!$B:$H,7,FALSE)</f>
        <v>2700</v>
      </c>
    </row>
    <row r="274" spans="2:5" x14ac:dyDescent="0.2">
      <c r="B274" s="23" t="s">
        <v>341</v>
      </c>
      <c r="C274" t="s">
        <v>727</v>
      </c>
      <c r="D274" t="s">
        <v>1066</v>
      </c>
      <c r="E274" s="17">
        <f>VLOOKUP($B274,'Appendix F'!$B:$H,7,FALSE)</f>
        <v>2700</v>
      </c>
    </row>
    <row r="275" spans="2:5" x14ac:dyDescent="0.2">
      <c r="B275" s="23" t="s">
        <v>613</v>
      </c>
      <c r="C275" t="s">
        <v>751</v>
      </c>
      <c r="D275" t="s">
        <v>1328</v>
      </c>
      <c r="E275" s="17">
        <f>VLOOKUP($B275,'Appendix F'!$B:$H,7,FALSE)</f>
        <v>2778.87</v>
      </c>
    </row>
    <row r="276" spans="2:5" x14ac:dyDescent="0.2">
      <c r="B276" s="23" t="s">
        <v>404</v>
      </c>
      <c r="C276" t="s">
        <v>733</v>
      </c>
      <c r="D276" t="s">
        <v>1126</v>
      </c>
      <c r="E276" s="17">
        <f>VLOOKUP($B276,'Appendix F'!$B:$H,7,FALSE)</f>
        <v>3646.29</v>
      </c>
    </row>
    <row r="277" spans="2:5" x14ac:dyDescent="0.2">
      <c r="B277" s="23" t="s">
        <v>275</v>
      </c>
      <c r="C277" t="s">
        <v>725</v>
      </c>
      <c r="D277" t="s">
        <v>1000</v>
      </c>
      <c r="E277" s="17">
        <f>VLOOKUP($B277,'Appendix F'!$B:$H,7,FALSE)</f>
        <v>2939.24</v>
      </c>
    </row>
    <row r="278" spans="2:5" x14ac:dyDescent="0.2">
      <c r="B278" s="23" t="s">
        <v>67</v>
      </c>
      <c r="C278" t="s">
        <v>703</v>
      </c>
      <c r="D278" t="s">
        <v>799</v>
      </c>
      <c r="E278" s="17">
        <f>VLOOKUP($B278,'Appendix F'!$B:$H,7,FALSE)</f>
        <v>5631.41</v>
      </c>
    </row>
    <row r="279" spans="2:5" x14ac:dyDescent="0.2">
      <c r="B279" s="23" t="s">
        <v>174</v>
      </c>
      <c r="C279" t="s">
        <v>713</v>
      </c>
      <c r="D279" t="s">
        <v>903</v>
      </c>
      <c r="E279" s="17">
        <f>VLOOKUP($B279,'Appendix F'!$B:$H,7,FALSE)</f>
        <v>2864</v>
      </c>
    </row>
    <row r="280" spans="2:5" x14ac:dyDescent="0.2">
      <c r="B280" s="23" t="s">
        <v>367</v>
      </c>
      <c r="C280" t="s">
        <v>730</v>
      </c>
      <c r="D280" t="s">
        <v>1090</v>
      </c>
      <c r="E280" s="17">
        <f>VLOOKUP($B280,'Appendix F'!$B:$H,7,FALSE)</f>
        <v>3552</v>
      </c>
    </row>
    <row r="281" spans="2:5" x14ac:dyDescent="0.2">
      <c r="B281" s="23" t="s">
        <v>418</v>
      </c>
      <c r="C281" t="s">
        <v>734</v>
      </c>
      <c r="D281" t="s">
        <v>1140</v>
      </c>
      <c r="E281" s="17">
        <f>VLOOKUP($B281,'Appendix F'!$B:$H,7,FALSE)</f>
        <v>4775.84</v>
      </c>
    </row>
    <row r="282" spans="2:5" x14ac:dyDescent="0.2">
      <c r="B282" s="23" t="s">
        <v>128</v>
      </c>
      <c r="C282" t="s">
        <v>710</v>
      </c>
      <c r="D282" t="s">
        <v>858</v>
      </c>
      <c r="E282" s="17">
        <f>VLOOKUP($B282,'Appendix F'!$B:$H,7,FALSE)</f>
        <v>3833.86</v>
      </c>
    </row>
    <row r="283" spans="2:5" x14ac:dyDescent="0.2">
      <c r="B283" s="23" t="s">
        <v>397</v>
      </c>
      <c r="C283" t="s">
        <v>732</v>
      </c>
      <c r="D283" t="s">
        <v>1119</v>
      </c>
      <c r="E283" s="17">
        <f>VLOOKUP($B283,'Appendix F'!$B:$H,7,FALSE)</f>
        <v>2700</v>
      </c>
    </row>
    <row r="284" spans="2:5" x14ac:dyDescent="0.2">
      <c r="B284" s="23" t="s">
        <v>273</v>
      </c>
      <c r="C284" t="s">
        <v>725</v>
      </c>
      <c r="D284" t="s">
        <v>998</v>
      </c>
      <c r="E284" s="17">
        <f>VLOOKUP($B284,'Appendix F'!$B:$H,7,FALSE)</f>
        <v>2700</v>
      </c>
    </row>
    <row r="285" spans="2:5" x14ac:dyDescent="0.2">
      <c r="B285" s="23" t="s">
        <v>456</v>
      </c>
      <c r="C285" t="s">
        <v>738</v>
      </c>
      <c r="D285" t="s">
        <v>1175</v>
      </c>
      <c r="E285" s="17">
        <f>VLOOKUP($B285,'Appendix F'!$B:$H,7,FALSE)</f>
        <v>3360</v>
      </c>
    </row>
    <row r="286" spans="2:5" x14ac:dyDescent="0.2">
      <c r="B286" s="23" t="s">
        <v>451</v>
      </c>
      <c r="C286" t="s">
        <v>738</v>
      </c>
      <c r="D286" t="s">
        <v>1171</v>
      </c>
      <c r="E286" s="17">
        <f>VLOOKUP($B286,'Appendix F'!$B:$H,7,FALSE)</f>
        <v>4053.93</v>
      </c>
    </row>
    <row r="287" spans="2:5" x14ac:dyDescent="0.2">
      <c r="B287" s="23" t="s">
        <v>521</v>
      </c>
      <c r="C287" t="s">
        <v>746</v>
      </c>
      <c r="D287" t="s">
        <v>1237</v>
      </c>
      <c r="E287" s="17">
        <f>VLOOKUP($B287,'Appendix F'!$B:$H,7,FALSE)</f>
        <v>5124.22</v>
      </c>
    </row>
    <row r="288" spans="2:5" x14ac:dyDescent="0.2">
      <c r="B288" s="23" t="s">
        <v>101</v>
      </c>
      <c r="C288" t="s">
        <v>706</v>
      </c>
      <c r="D288" t="s">
        <v>833</v>
      </c>
      <c r="E288" s="17">
        <f>VLOOKUP($B288,'Appendix F'!$B:$H,7,FALSE)</f>
        <v>2780</v>
      </c>
    </row>
    <row r="289" spans="2:5" x14ac:dyDescent="0.2">
      <c r="B289" s="23" t="s">
        <v>122</v>
      </c>
      <c r="C289" t="s">
        <v>709</v>
      </c>
      <c r="D289" t="s">
        <v>853</v>
      </c>
      <c r="E289" s="17">
        <f>VLOOKUP($B289,'Appendix F'!$B:$H,7,FALSE)</f>
        <v>3100.49</v>
      </c>
    </row>
    <row r="290" spans="2:5" x14ac:dyDescent="0.2">
      <c r="B290" s="23" t="s">
        <v>636</v>
      </c>
      <c r="C290" t="s">
        <v>753</v>
      </c>
      <c r="D290" t="s">
        <v>1351</v>
      </c>
      <c r="E290" s="17">
        <f>VLOOKUP($B290,'Appendix F'!$B:$H,7,FALSE)</f>
        <v>4717.07</v>
      </c>
    </row>
    <row r="291" spans="2:5" x14ac:dyDescent="0.2">
      <c r="B291" s="23" t="s">
        <v>219</v>
      </c>
      <c r="C291" t="s">
        <v>718</v>
      </c>
      <c r="D291" t="s">
        <v>948</v>
      </c>
      <c r="E291" s="17">
        <f>VLOOKUP($B291,'Appendix F'!$B:$H,7,FALSE)</f>
        <v>2700</v>
      </c>
    </row>
    <row r="292" spans="2:5" x14ac:dyDescent="0.2">
      <c r="B292" s="23" t="s">
        <v>556</v>
      </c>
      <c r="C292" t="s">
        <v>747</v>
      </c>
      <c r="D292" t="s">
        <v>1272</v>
      </c>
      <c r="E292" s="17">
        <f>VLOOKUP($B292,'Appendix F'!$B:$H,7,FALSE)</f>
        <v>2700</v>
      </c>
    </row>
    <row r="293" spans="2:5" x14ac:dyDescent="0.2">
      <c r="B293" s="23" t="s">
        <v>144</v>
      </c>
      <c r="C293" t="s">
        <v>712</v>
      </c>
      <c r="D293" t="s">
        <v>873</v>
      </c>
      <c r="E293" s="17">
        <f>VLOOKUP($B293,'Appendix F'!$B:$H,7,FALSE)</f>
        <v>2767.25</v>
      </c>
    </row>
    <row r="294" spans="2:5" x14ac:dyDescent="0.2">
      <c r="B294" s="23" t="s">
        <v>221</v>
      </c>
      <c r="C294" t="s">
        <v>719</v>
      </c>
      <c r="D294" t="s">
        <v>950</v>
      </c>
      <c r="E294" s="17">
        <f>VLOOKUP($B294,'Appendix F'!$B:$H,7,FALSE)</f>
        <v>2700</v>
      </c>
    </row>
    <row r="295" spans="2:5" x14ac:dyDescent="0.2">
      <c r="B295" s="23" t="s">
        <v>236</v>
      </c>
      <c r="C295" t="s">
        <v>721</v>
      </c>
      <c r="D295" t="s">
        <v>964</v>
      </c>
      <c r="E295" s="17">
        <f>VLOOKUP($B295,'Appendix F'!$B:$H,7,FALSE)</f>
        <v>5087.8599999999997</v>
      </c>
    </row>
    <row r="296" spans="2:5" x14ac:dyDescent="0.2">
      <c r="B296" s="23" t="s">
        <v>169</v>
      </c>
      <c r="C296" t="s">
        <v>713</v>
      </c>
      <c r="D296" t="s">
        <v>898</v>
      </c>
      <c r="E296" s="17">
        <f>VLOOKUP($B296,'Appendix F'!$B:$H,7,FALSE)</f>
        <v>2700</v>
      </c>
    </row>
    <row r="297" spans="2:5" x14ac:dyDescent="0.2">
      <c r="B297" s="23" t="s">
        <v>660</v>
      </c>
      <c r="C297" t="s">
        <v>755</v>
      </c>
      <c r="D297" t="s">
        <v>1373</v>
      </c>
      <c r="E297" s="17">
        <f>VLOOKUP($B297,'Appendix F'!$B:$H,7,FALSE)</f>
        <v>2700</v>
      </c>
    </row>
    <row r="298" spans="2:5" x14ac:dyDescent="0.2">
      <c r="B298" s="23" t="s">
        <v>320</v>
      </c>
      <c r="C298" t="s">
        <v>727</v>
      </c>
      <c r="D298" t="s">
        <v>1045</v>
      </c>
      <c r="E298" s="17">
        <f>VLOOKUP($B298,'Appendix F'!$B:$H,7,FALSE)</f>
        <v>2700</v>
      </c>
    </row>
    <row r="299" spans="2:5" x14ac:dyDescent="0.2">
      <c r="B299" s="23" t="s">
        <v>316</v>
      </c>
      <c r="C299" t="s">
        <v>727</v>
      </c>
      <c r="D299" t="s">
        <v>1041</v>
      </c>
      <c r="E299" s="17">
        <f>VLOOKUP($B299,'Appendix F'!$B:$H,7,FALSE)</f>
        <v>2700</v>
      </c>
    </row>
    <row r="300" spans="2:5" x14ac:dyDescent="0.2">
      <c r="B300" s="23" t="s">
        <v>563</v>
      </c>
      <c r="C300" t="s">
        <v>747</v>
      </c>
      <c r="D300" t="s">
        <v>1279</v>
      </c>
      <c r="E300" s="17">
        <f>VLOOKUP($B300,'Appendix F'!$B:$H,7,FALSE)</f>
        <v>2700</v>
      </c>
    </row>
    <row r="301" spans="2:5" x14ac:dyDescent="0.2">
      <c r="B301" s="23" t="s">
        <v>608</v>
      </c>
      <c r="C301" t="s">
        <v>750</v>
      </c>
      <c r="D301" t="s">
        <v>1323</v>
      </c>
      <c r="E301" s="17">
        <f>VLOOKUP($B301,'Appendix F'!$B:$H,7,FALSE)</f>
        <v>2700</v>
      </c>
    </row>
    <row r="302" spans="2:5" x14ac:dyDescent="0.2">
      <c r="B302" s="23" t="s">
        <v>94</v>
      </c>
      <c r="C302" t="s">
        <v>705</v>
      </c>
      <c r="D302" t="s">
        <v>826</v>
      </c>
      <c r="E302" s="17">
        <f>VLOOKUP($B302,'Appendix F'!$B:$H,7,FALSE)</f>
        <v>5458.56</v>
      </c>
    </row>
    <row r="303" spans="2:5" x14ac:dyDescent="0.2">
      <c r="B303" s="23" t="s">
        <v>375</v>
      </c>
      <c r="C303" t="s">
        <v>731</v>
      </c>
      <c r="D303" t="s">
        <v>1098</v>
      </c>
      <c r="E303" s="17">
        <f>VLOOKUP($B303,'Appendix F'!$B:$H,7,FALSE)</f>
        <v>2700</v>
      </c>
    </row>
    <row r="304" spans="2:5" x14ac:dyDescent="0.2">
      <c r="B304" s="23" t="s">
        <v>524</v>
      </c>
      <c r="C304" t="s">
        <v>746</v>
      </c>
      <c r="D304" t="s">
        <v>1240</v>
      </c>
      <c r="E304" s="17">
        <f>VLOOKUP($B304,'Appendix F'!$B:$H,7,FALSE)</f>
        <v>5481.77</v>
      </c>
    </row>
    <row r="305" spans="2:5" x14ac:dyDescent="0.2">
      <c r="B305" s="23" t="s">
        <v>503</v>
      </c>
      <c r="C305" t="s">
        <v>743</v>
      </c>
      <c r="D305" t="s">
        <v>721</v>
      </c>
      <c r="E305" s="17">
        <f>VLOOKUP($B305,'Appendix F'!$B:$H,7,FALSE)</f>
        <v>3886.6</v>
      </c>
    </row>
    <row r="306" spans="2:5" x14ac:dyDescent="0.2">
      <c r="B306" s="23" t="s">
        <v>340</v>
      </c>
      <c r="C306" t="s">
        <v>727</v>
      </c>
      <c r="D306" t="s">
        <v>1065</v>
      </c>
      <c r="E306" s="17">
        <f>VLOOKUP($B306,'Appendix F'!$B:$H,7,FALSE)</f>
        <v>2700</v>
      </c>
    </row>
    <row r="307" spans="2:5" x14ac:dyDescent="0.2">
      <c r="B307" s="23" t="s">
        <v>624</v>
      </c>
      <c r="C307" t="s">
        <v>752</v>
      </c>
      <c r="D307" t="s">
        <v>1339</v>
      </c>
      <c r="E307" s="17">
        <f>VLOOKUP($B307,'Appendix F'!$B:$H,7,FALSE)</f>
        <v>2700</v>
      </c>
    </row>
    <row r="308" spans="2:5" x14ac:dyDescent="0.2">
      <c r="B308" s="23" t="s">
        <v>60</v>
      </c>
      <c r="C308" t="s">
        <v>702</v>
      </c>
      <c r="D308" t="s">
        <v>792</v>
      </c>
      <c r="E308" s="17">
        <f>VLOOKUP($B308,'Appendix F'!$B:$H,7,FALSE)</f>
        <v>4232.1400000000003</v>
      </c>
    </row>
    <row r="309" spans="2:5" x14ac:dyDescent="0.2">
      <c r="B309" s="23" t="s">
        <v>203</v>
      </c>
      <c r="C309" t="s">
        <v>716</v>
      </c>
      <c r="D309" t="s">
        <v>932</v>
      </c>
      <c r="E309" s="17">
        <f>VLOOKUP($B309,'Appendix F'!$B:$H,7,FALSE)</f>
        <v>3804</v>
      </c>
    </row>
    <row r="310" spans="2:5" x14ac:dyDescent="0.2">
      <c r="B310" s="23" t="s">
        <v>376</v>
      </c>
      <c r="C310" t="s">
        <v>731</v>
      </c>
      <c r="D310" t="s">
        <v>1099</v>
      </c>
      <c r="E310" s="17">
        <f>VLOOKUP($B310,'Appendix F'!$B:$H,7,FALSE)</f>
        <v>3548</v>
      </c>
    </row>
    <row r="311" spans="2:5" x14ac:dyDescent="0.2">
      <c r="B311" s="23" t="s">
        <v>652</v>
      </c>
      <c r="C311" t="s">
        <v>755</v>
      </c>
      <c r="D311" t="s">
        <v>1365</v>
      </c>
      <c r="E311" s="17">
        <f>VLOOKUP($B311,'Appendix F'!$B:$H,7,FALSE)</f>
        <v>2700</v>
      </c>
    </row>
    <row r="312" spans="2:5" x14ac:dyDescent="0.2">
      <c r="B312" s="23" t="s">
        <v>185</v>
      </c>
      <c r="C312" t="s">
        <v>714</v>
      </c>
      <c r="D312" t="s">
        <v>914</v>
      </c>
      <c r="E312" s="17">
        <f>VLOOKUP($B312,'Appendix F'!$B:$H,7,FALSE)</f>
        <v>2700</v>
      </c>
    </row>
    <row r="313" spans="2:5" x14ac:dyDescent="0.2">
      <c r="B313" s="23" t="s">
        <v>417</v>
      </c>
      <c r="C313" t="s">
        <v>734</v>
      </c>
      <c r="D313" t="s">
        <v>1139</v>
      </c>
      <c r="E313" s="17">
        <f>VLOOKUP($B313,'Appendix F'!$B:$H,7,FALSE)</f>
        <v>4304.8900000000003</v>
      </c>
    </row>
    <row r="314" spans="2:5" x14ac:dyDescent="0.2">
      <c r="B314" s="23" t="s">
        <v>181</v>
      </c>
      <c r="C314" t="s">
        <v>713</v>
      </c>
      <c r="D314" t="s">
        <v>910</v>
      </c>
      <c r="E314" s="17">
        <f>VLOOKUP($B314,'Appendix F'!$B:$H,7,FALSE)</f>
        <v>2708</v>
      </c>
    </row>
    <row r="315" spans="2:5" x14ac:dyDescent="0.2">
      <c r="B315" s="23" t="s">
        <v>123</v>
      </c>
      <c r="C315" t="s">
        <v>709</v>
      </c>
      <c r="D315" t="s">
        <v>854</v>
      </c>
      <c r="E315" s="17">
        <f>VLOOKUP($B315,'Appendix F'!$B:$H,7,FALSE)</f>
        <v>2728</v>
      </c>
    </row>
    <row r="316" spans="2:5" x14ac:dyDescent="0.2">
      <c r="B316" s="23" t="s">
        <v>577</v>
      </c>
      <c r="C316" t="s">
        <v>747</v>
      </c>
      <c r="D316" t="s">
        <v>1293</v>
      </c>
      <c r="E316" s="17">
        <f>VLOOKUP($B316,'Appendix F'!$B:$H,7,FALSE)</f>
        <v>2700</v>
      </c>
    </row>
    <row r="317" spans="2:5" x14ac:dyDescent="0.2">
      <c r="B317" s="23" t="s">
        <v>612</v>
      </c>
      <c r="C317" t="s">
        <v>751</v>
      </c>
      <c r="D317" t="s">
        <v>1327</v>
      </c>
      <c r="E317" s="17">
        <f>VLOOKUP($B317,'Appendix F'!$B:$H,7,FALSE)</f>
        <v>3516.53</v>
      </c>
    </row>
    <row r="318" spans="2:5" x14ac:dyDescent="0.2">
      <c r="B318" s="23" t="s">
        <v>408</v>
      </c>
      <c r="C318" t="s">
        <v>733</v>
      </c>
      <c r="D318" t="s">
        <v>1130</v>
      </c>
      <c r="E318" s="17">
        <f>VLOOKUP($B318,'Appendix F'!$B:$H,7,FALSE)</f>
        <v>2700</v>
      </c>
    </row>
    <row r="319" spans="2:5" x14ac:dyDescent="0.2">
      <c r="B319" s="23" t="s">
        <v>242</v>
      </c>
      <c r="C319" t="s">
        <v>721</v>
      </c>
      <c r="D319" t="s">
        <v>970</v>
      </c>
      <c r="E319" s="17">
        <f>VLOOKUP($B319,'Appendix F'!$B:$H,7,FALSE)</f>
        <v>3586.11</v>
      </c>
    </row>
    <row r="320" spans="2:5" x14ac:dyDescent="0.2">
      <c r="B320" s="23" t="s">
        <v>380</v>
      </c>
      <c r="C320" t="s">
        <v>731</v>
      </c>
      <c r="D320" t="s">
        <v>1103</v>
      </c>
      <c r="E320" s="17">
        <f>VLOOKUP($B320,'Appendix F'!$B:$H,7,FALSE)</f>
        <v>3093.66</v>
      </c>
    </row>
    <row r="321" spans="2:5" x14ac:dyDescent="0.2">
      <c r="B321" s="23" t="s">
        <v>175</v>
      </c>
      <c r="C321" t="s">
        <v>713</v>
      </c>
      <c r="D321" t="s">
        <v>904</v>
      </c>
      <c r="E321" s="17">
        <f>VLOOKUP($B321,'Appendix F'!$B:$H,7,FALSE)</f>
        <v>6193.62</v>
      </c>
    </row>
    <row r="322" spans="2:5" x14ac:dyDescent="0.2">
      <c r="B322" s="23" t="s">
        <v>625</v>
      </c>
      <c r="C322" t="s">
        <v>752</v>
      </c>
      <c r="D322" t="s">
        <v>1340</v>
      </c>
      <c r="E322" s="17">
        <f>VLOOKUP($B322,'Appendix F'!$B:$H,7,FALSE)</f>
        <v>2700</v>
      </c>
    </row>
    <row r="323" spans="2:5" x14ac:dyDescent="0.2">
      <c r="B323" s="23" t="s">
        <v>189</v>
      </c>
      <c r="C323" t="s">
        <v>714</v>
      </c>
      <c r="D323" t="s">
        <v>918</v>
      </c>
      <c r="E323" s="17">
        <f>VLOOKUP($B323,'Appendix F'!$B:$H,7,FALSE)</f>
        <v>2700</v>
      </c>
    </row>
    <row r="324" spans="2:5" x14ac:dyDescent="0.2">
      <c r="B324" s="23" t="s">
        <v>222</v>
      </c>
      <c r="C324" t="s">
        <v>719</v>
      </c>
      <c r="D324" t="s">
        <v>951</v>
      </c>
      <c r="E324" s="17">
        <f>VLOOKUP($B324,'Appendix F'!$B:$H,7,FALSE)</f>
        <v>2700</v>
      </c>
    </row>
    <row r="325" spans="2:5" x14ac:dyDescent="0.2">
      <c r="B325" s="23" t="s">
        <v>690</v>
      </c>
      <c r="C325" t="s">
        <v>755</v>
      </c>
      <c r="D325" t="s">
        <v>12</v>
      </c>
      <c r="E325" s="17">
        <f>VLOOKUP($B325,'Appendix F'!$B:$H,7,FALSE)</f>
        <v>2700</v>
      </c>
    </row>
    <row r="326" spans="2:5" x14ac:dyDescent="0.2">
      <c r="B326" s="23" t="s">
        <v>176</v>
      </c>
      <c r="C326" t="s">
        <v>713</v>
      </c>
      <c r="D326" t="s">
        <v>905</v>
      </c>
      <c r="E326" s="17">
        <f>VLOOKUP($B326,'Appendix F'!$B:$H,7,FALSE)</f>
        <v>2700</v>
      </c>
    </row>
    <row r="327" spans="2:5" x14ac:dyDescent="0.2">
      <c r="B327" s="23" t="s">
        <v>609</v>
      </c>
      <c r="C327" t="s">
        <v>750</v>
      </c>
      <c r="D327" t="s">
        <v>1324</v>
      </c>
      <c r="E327" s="17">
        <f>VLOOKUP($B327,'Appendix F'!$B:$H,7,FALSE)</f>
        <v>2700</v>
      </c>
    </row>
    <row r="328" spans="2:5" x14ac:dyDescent="0.2">
      <c r="B328" s="23" t="s">
        <v>452</v>
      </c>
      <c r="C328" t="s">
        <v>738</v>
      </c>
      <c r="D328" t="s">
        <v>1172</v>
      </c>
      <c r="E328" s="17">
        <f>VLOOKUP($B328,'Appendix F'!$B:$H,7,FALSE)</f>
        <v>5094.63</v>
      </c>
    </row>
    <row r="329" spans="2:5" x14ac:dyDescent="0.2">
      <c r="B329" s="23" t="s">
        <v>432</v>
      </c>
      <c r="C329" t="s">
        <v>736</v>
      </c>
      <c r="D329" t="s">
        <v>1152</v>
      </c>
      <c r="E329" s="17">
        <f>VLOOKUP($B329,'Appendix F'!$B:$H,7,FALSE)</f>
        <v>4274.8500000000004</v>
      </c>
    </row>
    <row r="330" spans="2:5" x14ac:dyDescent="0.2">
      <c r="B330" s="23" t="s">
        <v>305</v>
      </c>
      <c r="C330" t="s">
        <v>727</v>
      </c>
      <c r="D330" t="s">
        <v>1030</v>
      </c>
      <c r="E330" s="17">
        <f>VLOOKUP($B330,'Appendix F'!$B:$H,7,FALSE)</f>
        <v>2700</v>
      </c>
    </row>
    <row r="331" spans="2:5" x14ac:dyDescent="0.2">
      <c r="B331" s="23" t="s">
        <v>211</v>
      </c>
      <c r="C331" t="s">
        <v>717</v>
      </c>
      <c r="D331" t="s">
        <v>940</v>
      </c>
      <c r="E331" s="17">
        <f>VLOOKUP($B331,'Appendix F'!$B:$H,7,FALSE)</f>
        <v>3441.09</v>
      </c>
    </row>
    <row r="332" spans="2:5" x14ac:dyDescent="0.2">
      <c r="B332" s="23" t="s">
        <v>693</v>
      </c>
      <c r="C332" t="s">
        <v>756</v>
      </c>
      <c r="D332" t="s">
        <v>15</v>
      </c>
      <c r="E332" s="17">
        <f>VLOOKUP($B332,'Appendix F'!$B:$H,7,FALSE)</f>
        <v>4891.26</v>
      </c>
    </row>
    <row r="333" spans="2:5" x14ac:dyDescent="0.2">
      <c r="B333" s="23" t="s">
        <v>295</v>
      </c>
      <c r="C333" t="s">
        <v>727</v>
      </c>
      <c r="D333" t="s">
        <v>1020</v>
      </c>
      <c r="E333" s="17">
        <f>VLOOKUP($B333,'Appendix F'!$B:$H,7,FALSE)</f>
        <v>2700</v>
      </c>
    </row>
    <row r="334" spans="2:5" x14ac:dyDescent="0.2">
      <c r="B334" s="23" t="s">
        <v>347</v>
      </c>
      <c r="C334" t="s">
        <v>729</v>
      </c>
      <c r="D334" t="s">
        <v>1071</v>
      </c>
      <c r="E334" s="17">
        <f>VLOOKUP($B334,'Appendix F'!$B:$H,7,FALSE)</f>
        <v>2700</v>
      </c>
    </row>
    <row r="335" spans="2:5" x14ac:dyDescent="0.2">
      <c r="B335" s="23" t="s">
        <v>594</v>
      </c>
      <c r="C335" t="s">
        <v>748</v>
      </c>
      <c r="D335" t="s">
        <v>1310</v>
      </c>
      <c r="E335" s="17">
        <f>VLOOKUP($B335,'Appendix F'!$B:$H,7,FALSE)</f>
        <v>6036.79</v>
      </c>
    </row>
    <row r="336" spans="2:5" x14ac:dyDescent="0.2">
      <c r="B336" s="23" t="s">
        <v>530</v>
      </c>
      <c r="C336" t="s">
        <v>747</v>
      </c>
      <c r="D336" t="s">
        <v>1246</v>
      </c>
      <c r="E336" s="17">
        <f>VLOOKUP($B336,'Appendix F'!$B:$H,7,FALSE)</f>
        <v>3103.65</v>
      </c>
    </row>
    <row r="337" spans="2:5" x14ac:dyDescent="0.2">
      <c r="B337" s="23" t="s">
        <v>474</v>
      </c>
      <c r="C337" t="s">
        <v>740</v>
      </c>
      <c r="D337" t="s">
        <v>1193</v>
      </c>
      <c r="E337" s="17">
        <f>VLOOKUP($B337,'Appendix F'!$B:$H,7,FALSE)</f>
        <v>5195.2700000000004</v>
      </c>
    </row>
    <row r="338" spans="2:5" x14ac:dyDescent="0.2">
      <c r="B338" s="23" t="s">
        <v>228</v>
      </c>
      <c r="C338" t="s">
        <v>720</v>
      </c>
      <c r="D338" t="s">
        <v>956</v>
      </c>
      <c r="E338" s="17">
        <f>VLOOKUP($B338,'Appendix F'!$B:$H,7,FALSE)</f>
        <v>4776.67</v>
      </c>
    </row>
    <row r="339" spans="2:5" x14ac:dyDescent="0.2">
      <c r="B339" s="23" t="s">
        <v>385</v>
      </c>
      <c r="C339" t="s">
        <v>731</v>
      </c>
      <c r="D339" t="s">
        <v>1107</v>
      </c>
      <c r="E339" s="17">
        <f>VLOOKUP($B339,'Appendix F'!$B:$H,7,FALSE)</f>
        <v>2893.93</v>
      </c>
    </row>
    <row r="340" spans="2:5" x14ac:dyDescent="0.2">
      <c r="B340" s="23" t="s">
        <v>597</v>
      </c>
      <c r="C340" t="s">
        <v>748</v>
      </c>
      <c r="D340" t="s">
        <v>1313</v>
      </c>
      <c r="E340" s="17">
        <f>VLOOKUP($B340,'Appendix F'!$B:$H,7,FALSE)</f>
        <v>4067.44</v>
      </c>
    </row>
    <row r="341" spans="2:5" x14ac:dyDescent="0.2">
      <c r="B341" s="23" t="s">
        <v>253</v>
      </c>
      <c r="C341" t="s">
        <v>723</v>
      </c>
      <c r="D341" t="s">
        <v>981</v>
      </c>
      <c r="E341" s="17">
        <f>VLOOKUP($B341,'Appendix F'!$B:$H,7,FALSE)</f>
        <v>3040</v>
      </c>
    </row>
    <row r="342" spans="2:5" x14ac:dyDescent="0.2">
      <c r="B342" s="23" t="s">
        <v>348</v>
      </c>
      <c r="C342" t="s">
        <v>729</v>
      </c>
      <c r="D342" t="s">
        <v>1072</v>
      </c>
      <c r="E342" s="17">
        <f>VLOOKUP($B342,'Appendix F'!$B:$H,7,FALSE)</f>
        <v>3950.2</v>
      </c>
    </row>
    <row r="343" spans="2:5" x14ac:dyDescent="0.2">
      <c r="B343" s="23" t="s">
        <v>337</v>
      </c>
      <c r="C343" t="s">
        <v>727</v>
      </c>
      <c r="D343" t="s">
        <v>1062</v>
      </c>
      <c r="E343" s="17">
        <f>VLOOKUP($B343,'Appendix F'!$B:$H,7,FALSE)</f>
        <v>2700</v>
      </c>
    </row>
    <row r="344" spans="2:5" x14ac:dyDescent="0.2">
      <c r="B344" s="23" t="s">
        <v>324</v>
      </c>
      <c r="C344" t="s">
        <v>727</v>
      </c>
      <c r="D344" t="s">
        <v>1049</v>
      </c>
      <c r="E344" s="17">
        <f>VLOOKUP($B344,'Appendix F'!$B:$H,7,FALSE)</f>
        <v>2700</v>
      </c>
    </row>
    <row r="345" spans="2:5" x14ac:dyDescent="0.2">
      <c r="B345" s="23" t="s">
        <v>223</v>
      </c>
      <c r="C345" t="s">
        <v>719</v>
      </c>
      <c r="D345" t="s">
        <v>952</v>
      </c>
      <c r="E345" s="17">
        <f>VLOOKUP($B345,'Appendix F'!$B:$H,7,FALSE)</f>
        <v>2700</v>
      </c>
    </row>
    <row r="346" spans="2:5" x14ac:dyDescent="0.2">
      <c r="B346" s="23" t="s">
        <v>543</v>
      </c>
      <c r="C346" t="s">
        <v>747</v>
      </c>
      <c r="D346" t="s">
        <v>1259</v>
      </c>
      <c r="E346" s="17">
        <f>VLOOKUP($B346,'Appendix F'!$B:$H,7,FALSE)</f>
        <v>3637.66</v>
      </c>
    </row>
    <row r="347" spans="2:5" x14ac:dyDescent="0.2">
      <c r="B347" s="23" t="s">
        <v>247</v>
      </c>
      <c r="C347" t="s">
        <v>722</v>
      </c>
      <c r="D347" t="s">
        <v>975</v>
      </c>
      <c r="E347" s="17">
        <f>VLOOKUP($B347,'Appendix F'!$B:$H,7,FALSE)</f>
        <v>4533.93</v>
      </c>
    </row>
    <row r="348" spans="2:5" x14ac:dyDescent="0.2">
      <c r="B348" s="23" t="s">
        <v>241</v>
      </c>
      <c r="C348" t="s">
        <v>721</v>
      </c>
      <c r="D348" t="s">
        <v>969</v>
      </c>
      <c r="E348" s="17">
        <f>VLOOKUP($B348,'Appendix F'!$B:$H,7,FALSE)</f>
        <v>2700</v>
      </c>
    </row>
    <row r="349" spans="2:5" x14ac:dyDescent="0.2">
      <c r="B349" s="23" t="s">
        <v>310</v>
      </c>
      <c r="C349" t="s">
        <v>727</v>
      </c>
      <c r="D349" t="s">
        <v>1035</v>
      </c>
      <c r="E349" s="17">
        <f>VLOOKUP($B349,'Appendix F'!$B:$H,7,FALSE)</f>
        <v>2700</v>
      </c>
    </row>
    <row r="350" spans="2:5" x14ac:dyDescent="0.2">
      <c r="B350" s="23" t="s">
        <v>386</v>
      </c>
      <c r="C350" t="s">
        <v>731</v>
      </c>
      <c r="D350" t="s">
        <v>1108</v>
      </c>
      <c r="E350" s="17">
        <f>VLOOKUP($B350,'Appendix F'!$B:$H,7,FALSE)</f>
        <v>4340.97</v>
      </c>
    </row>
    <row r="351" spans="2:5" x14ac:dyDescent="0.2">
      <c r="B351" s="23" t="s">
        <v>420</v>
      </c>
      <c r="C351" t="s">
        <v>734</v>
      </c>
      <c r="D351" t="s">
        <v>1142</v>
      </c>
      <c r="E351" s="17">
        <f>VLOOKUP($B351,'Appendix F'!$B:$H,7,FALSE)</f>
        <v>4782.24</v>
      </c>
    </row>
    <row r="352" spans="2:5" x14ac:dyDescent="0.2">
      <c r="B352" s="23" t="s">
        <v>643</v>
      </c>
      <c r="C352" t="s">
        <v>754</v>
      </c>
      <c r="D352" t="s">
        <v>1357</v>
      </c>
      <c r="E352" s="17">
        <f>VLOOKUP($B352,'Appendix F'!$B:$H,7,FALSE)</f>
        <v>5781.12</v>
      </c>
    </row>
    <row r="353" spans="2:5" x14ac:dyDescent="0.2">
      <c r="B353" s="23" t="s">
        <v>264</v>
      </c>
      <c r="C353" t="s">
        <v>724</v>
      </c>
      <c r="D353" t="s">
        <v>724</v>
      </c>
      <c r="E353" s="17">
        <f>VLOOKUP($B353,'Appendix F'!$B:$H,7,FALSE)</f>
        <v>4308.07</v>
      </c>
    </row>
    <row r="354" spans="2:5" x14ac:dyDescent="0.2">
      <c r="B354" s="23" t="s">
        <v>475</v>
      </c>
      <c r="C354" t="s">
        <v>740</v>
      </c>
      <c r="D354" t="s">
        <v>1194</v>
      </c>
      <c r="E354" s="17">
        <f>VLOOKUP($B354,'Appendix F'!$B:$H,7,FALSE)</f>
        <v>4937.97</v>
      </c>
    </row>
    <row r="355" spans="2:5" x14ac:dyDescent="0.2">
      <c r="B355" s="23" t="s">
        <v>442</v>
      </c>
      <c r="C355" t="s">
        <v>737</v>
      </c>
      <c r="D355" t="s">
        <v>1162</v>
      </c>
      <c r="E355" s="17">
        <f>VLOOKUP($B355,'Appendix F'!$B:$H,7,FALSE)</f>
        <v>2700</v>
      </c>
    </row>
    <row r="356" spans="2:5" x14ac:dyDescent="0.2">
      <c r="B356" s="23" t="s">
        <v>56</v>
      </c>
      <c r="C356" t="s">
        <v>702</v>
      </c>
      <c r="D356" t="s">
        <v>788</v>
      </c>
      <c r="E356" s="17">
        <f>VLOOKUP($B356,'Appendix F'!$B:$H,7,FALSE)</f>
        <v>3348</v>
      </c>
    </row>
    <row r="357" spans="2:5" x14ac:dyDescent="0.2">
      <c r="B357" s="23" t="s">
        <v>198</v>
      </c>
      <c r="C357" t="s">
        <v>715</v>
      </c>
      <c r="D357" t="s">
        <v>927</v>
      </c>
      <c r="E357" s="17">
        <f>VLOOKUP($B357,'Appendix F'!$B:$H,7,FALSE)</f>
        <v>5333.38</v>
      </c>
    </row>
    <row r="358" spans="2:5" x14ac:dyDescent="0.2">
      <c r="B358" s="23" t="s">
        <v>302</v>
      </c>
      <c r="C358" t="s">
        <v>727</v>
      </c>
      <c r="D358" t="s">
        <v>1027</v>
      </c>
      <c r="E358" s="17">
        <f>VLOOKUP($B358,'Appendix F'!$B:$H,7,FALSE)</f>
        <v>2700</v>
      </c>
    </row>
    <row r="359" spans="2:5" x14ac:dyDescent="0.2">
      <c r="B359" s="23" t="s">
        <v>668</v>
      </c>
      <c r="C359" t="s">
        <v>755</v>
      </c>
      <c r="D359" t="s">
        <v>1381</v>
      </c>
      <c r="E359" s="17">
        <f>VLOOKUP($B359,'Appendix F'!$B:$H,7,FALSE)</f>
        <v>2700</v>
      </c>
    </row>
    <row r="360" spans="2:5" x14ac:dyDescent="0.2">
      <c r="B360" s="23" t="s">
        <v>394</v>
      </c>
      <c r="C360" t="s">
        <v>732</v>
      </c>
      <c r="D360" t="s">
        <v>1116</v>
      </c>
      <c r="E360" s="17">
        <f>VLOOKUP($B360,'Appendix F'!$B:$H,7,FALSE)</f>
        <v>3954.66</v>
      </c>
    </row>
    <row r="361" spans="2:5" x14ac:dyDescent="0.2">
      <c r="B361" s="23" t="s">
        <v>330</v>
      </c>
      <c r="C361" t="s">
        <v>727</v>
      </c>
      <c r="D361" t="s">
        <v>1055</v>
      </c>
      <c r="E361" s="17">
        <f>VLOOKUP($B361,'Appendix F'!$B:$H,7,FALSE)</f>
        <v>2700</v>
      </c>
    </row>
    <row r="362" spans="2:5" x14ac:dyDescent="0.2">
      <c r="B362" s="23" t="s">
        <v>129</v>
      </c>
      <c r="C362" t="s">
        <v>710</v>
      </c>
      <c r="D362" t="s">
        <v>859</v>
      </c>
      <c r="E362" s="17">
        <f>VLOOKUP($B362,'Appendix F'!$B:$H,7,FALSE)</f>
        <v>5746.61</v>
      </c>
    </row>
    <row r="363" spans="2:5" x14ac:dyDescent="0.2">
      <c r="B363" s="23" t="s">
        <v>383</v>
      </c>
      <c r="C363" t="s">
        <v>731</v>
      </c>
      <c r="D363" t="s">
        <v>1106</v>
      </c>
      <c r="E363" s="17">
        <f>VLOOKUP($B363,'Appendix F'!$B:$H,7,FALSE)</f>
        <v>2948</v>
      </c>
    </row>
    <row r="364" spans="2:5" x14ac:dyDescent="0.2">
      <c r="B364" s="23" t="s">
        <v>136</v>
      </c>
      <c r="C364" t="s">
        <v>711</v>
      </c>
      <c r="D364" t="s">
        <v>865</v>
      </c>
      <c r="E364" s="17">
        <f>VLOOKUP($B364,'Appendix F'!$B:$H,7,FALSE)</f>
        <v>4000</v>
      </c>
    </row>
    <row r="365" spans="2:5" x14ac:dyDescent="0.2">
      <c r="B365" s="23" t="s">
        <v>644</v>
      </c>
      <c r="C365" t="s">
        <v>754</v>
      </c>
      <c r="D365" t="s">
        <v>1358</v>
      </c>
      <c r="E365" s="17">
        <f>VLOOKUP($B365,'Appendix F'!$B:$H,7,FALSE)</f>
        <v>4040.02</v>
      </c>
    </row>
    <row r="366" spans="2:5" x14ac:dyDescent="0.2">
      <c r="B366" s="23" t="s">
        <v>615</v>
      </c>
      <c r="C366" t="s">
        <v>751</v>
      </c>
      <c r="D366" t="s">
        <v>1330</v>
      </c>
      <c r="E366" s="17">
        <f>VLOOKUP($B366,'Appendix F'!$B:$H,7,FALSE)</f>
        <v>2837.14</v>
      </c>
    </row>
    <row r="367" spans="2:5" x14ac:dyDescent="0.2">
      <c r="B367" s="23" t="s">
        <v>345</v>
      </c>
      <c r="C367" t="s">
        <v>727</v>
      </c>
      <c r="D367" t="s">
        <v>1070</v>
      </c>
      <c r="E367" s="17">
        <f>VLOOKUP($B367,'Appendix F'!$B:$H,7,FALSE)</f>
        <v>2700</v>
      </c>
    </row>
    <row r="368" spans="2:5" x14ac:dyDescent="0.2">
      <c r="B368" s="23" t="s">
        <v>476</v>
      </c>
      <c r="C368" t="s">
        <v>740</v>
      </c>
      <c r="D368" t="s">
        <v>1195</v>
      </c>
      <c r="E368" s="17">
        <f>VLOOKUP($B368,'Appendix F'!$B:$H,7,FALSE)</f>
        <v>5109.01</v>
      </c>
    </row>
    <row r="369" spans="2:5" x14ac:dyDescent="0.2">
      <c r="B369" s="23" t="s">
        <v>591</v>
      </c>
      <c r="C369" t="s">
        <v>747</v>
      </c>
      <c r="D369" t="s">
        <v>1307</v>
      </c>
      <c r="E369" s="17">
        <f>VLOOKUP($B369,'Appendix F'!$B:$H,7,FALSE)</f>
        <v>2700</v>
      </c>
    </row>
    <row r="370" spans="2:5" x14ac:dyDescent="0.2">
      <c r="B370" s="23" t="s">
        <v>204</v>
      </c>
      <c r="C370" t="s">
        <v>716</v>
      </c>
      <c r="D370" t="s">
        <v>933</v>
      </c>
      <c r="E370" s="17">
        <f>VLOOKUP($B370,'Appendix F'!$B:$H,7,FALSE)</f>
        <v>3488</v>
      </c>
    </row>
    <row r="371" spans="2:5" x14ac:dyDescent="0.2">
      <c r="B371" s="23" t="s">
        <v>127</v>
      </c>
      <c r="C371" t="s">
        <v>710</v>
      </c>
      <c r="D371" t="s">
        <v>857</v>
      </c>
      <c r="E371" s="17">
        <f>VLOOKUP($B371,'Appendix F'!$B:$H,7,FALSE)</f>
        <v>5802.7</v>
      </c>
    </row>
    <row r="372" spans="2:5" x14ac:dyDescent="0.2">
      <c r="B372" s="23" t="s">
        <v>489</v>
      </c>
      <c r="C372" t="s">
        <v>741</v>
      </c>
      <c r="D372" t="s">
        <v>1208</v>
      </c>
      <c r="E372" s="17">
        <f>VLOOKUP($B372,'Appendix F'!$B:$H,7,FALSE)</f>
        <v>2820</v>
      </c>
    </row>
    <row r="373" spans="2:5" x14ac:dyDescent="0.2">
      <c r="B373" s="23" t="s">
        <v>419</v>
      </c>
      <c r="C373" t="s">
        <v>734</v>
      </c>
      <c r="D373" t="s">
        <v>1141</v>
      </c>
      <c r="E373" s="17">
        <f>VLOOKUP($B373,'Appendix F'!$B:$H,7,FALSE)</f>
        <v>5801.8</v>
      </c>
    </row>
    <row r="374" spans="2:5" x14ac:dyDescent="0.2">
      <c r="B374" s="23" t="s">
        <v>33</v>
      </c>
      <c r="C374" t="s">
        <v>700</v>
      </c>
      <c r="D374" t="s">
        <v>765</v>
      </c>
      <c r="E374" s="17">
        <f>VLOOKUP($B374,'Appendix F'!$B:$H,7,FALSE)</f>
        <v>2700</v>
      </c>
    </row>
    <row r="375" spans="2:5" x14ac:dyDescent="0.2">
      <c r="B375" s="23" t="s">
        <v>315</v>
      </c>
      <c r="C375" t="s">
        <v>727</v>
      </c>
      <c r="D375" t="s">
        <v>1040</v>
      </c>
      <c r="E375" s="17">
        <f>VLOOKUP($B375,'Appendix F'!$B:$H,7,FALSE)</f>
        <v>2700</v>
      </c>
    </row>
    <row r="376" spans="2:5" x14ac:dyDescent="0.2">
      <c r="B376" s="23" t="s">
        <v>425</v>
      </c>
      <c r="C376" t="s">
        <v>735</v>
      </c>
      <c r="D376" t="s">
        <v>1146</v>
      </c>
      <c r="E376" s="17">
        <f>VLOOKUP($B376,'Appendix F'!$B:$H,7,FALSE)</f>
        <v>4119.3900000000003</v>
      </c>
    </row>
    <row r="377" spans="2:5" x14ac:dyDescent="0.2">
      <c r="B377" s="23" t="s">
        <v>542</v>
      </c>
      <c r="C377" t="s">
        <v>747</v>
      </c>
      <c r="D377" t="s">
        <v>1258</v>
      </c>
      <c r="E377" s="17">
        <f>VLOOKUP($B377,'Appendix F'!$B:$H,7,FALSE)</f>
        <v>3135.01</v>
      </c>
    </row>
    <row r="378" spans="2:5" x14ac:dyDescent="0.2">
      <c r="B378" s="23" t="s">
        <v>504</v>
      </c>
      <c r="C378" t="s">
        <v>743</v>
      </c>
      <c r="D378" t="s">
        <v>1221</v>
      </c>
      <c r="E378" s="17">
        <f>VLOOKUP($B378,'Appendix F'!$B:$H,7,FALSE)</f>
        <v>3985.93</v>
      </c>
    </row>
    <row r="379" spans="2:5" x14ac:dyDescent="0.2">
      <c r="B379" s="23" t="s">
        <v>405</v>
      </c>
      <c r="C379" t="s">
        <v>733</v>
      </c>
      <c r="D379" t="s">
        <v>1127</v>
      </c>
      <c r="E379" s="17">
        <f>VLOOKUP($B379,'Appendix F'!$B:$H,7,FALSE)</f>
        <v>6450.58</v>
      </c>
    </row>
    <row r="380" spans="2:5" x14ac:dyDescent="0.2">
      <c r="B380" s="23" t="s">
        <v>434</v>
      </c>
      <c r="C380" t="s">
        <v>736</v>
      </c>
      <c r="D380" t="s">
        <v>1154</v>
      </c>
      <c r="E380" s="17">
        <f>VLOOKUP($B380,'Appendix F'!$B:$H,7,FALSE)</f>
        <v>3576.87</v>
      </c>
    </row>
    <row r="381" spans="2:5" x14ac:dyDescent="0.2">
      <c r="B381" s="23" t="s">
        <v>154</v>
      </c>
      <c r="C381" t="s">
        <v>712</v>
      </c>
      <c r="D381" t="s">
        <v>883</v>
      </c>
      <c r="E381" s="17">
        <f>VLOOKUP($B381,'Appendix F'!$B:$H,7,FALSE)</f>
        <v>2700</v>
      </c>
    </row>
    <row r="382" spans="2:5" x14ac:dyDescent="0.2">
      <c r="B382" s="23" t="s">
        <v>540</v>
      </c>
      <c r="C382" t="s">
        <v>747</v>
      </c>
      <c r="D382" t="s">
        <v>1256</v>
      </c>
      <c r="E382" s="17">
        <f>VLOOKUP($B382,'Appendix F'!$B:$H,7,FALSE)</f>
        <v>2700</v>
      </c>
    </row>
    <row r="383" spans="2:5" x14ac:dyDescent="0.2">
      <c r="B383" s="23" t="s">
        <v>333</v>
      </c>
      <c r="C383" t="s">
        <v>727</v>
      </c>
      <c r="D383" t="s">
        <v>1058</v>
      </c>
      <c r="E383" s="17">
        <f>VLOOKUP($B383,'Appendix F'!$B:$H,7,FALSE)</f>
        <v>2700</v>
      </c>
    </row>
    <row r="384" spans="2:5" x14ac:dyDescent="0.2">
      <c r="B384" s="23" t="s">
        <v>186</v>
      </c>
      <c r="C384" t="s">
        <v>714</v>
      </c>
      <c r="D384" t="s">
        <v>915</v>
      </c>
      <c r="E384" s="17">
        <f>VLOOKUP($B384,'Appendix F'!$B:$H,7,FALSE)</f>
        <v>2700</v>
      </c>
    </row>
    <row r="385" spans="2:5" x14ac:dyDescent="0.2">
      <c r="B385" s="23" t="s">
        <v>406</v>
      </c>
      <c r="C385" t="s">
        <v>733</v>
      </c>
      <c r="D385" t="s">
        <v>1128</v>
      </c>
      <c r="E385" s="17">
        <f>VLOOKUP($B385,'Appendix F'!$B:$H,7,FALSE)</f>
        <v>3168</v>
      </c>
    </row>
    <row r="386" spans="2:5" x14ac:dyDescent="0.2">
      <c r="B386" s="23" t="s">
        <v>407</v>
      </c>
      <c r="C386" t="s">
        <v>733</v>
      </c>
      <c r="D386" t="s">
        <v>1129</v>
      </c>
      <c r="E386" s="17">
        <f>VLOOKUP($B386,'Appendix F'!$B:$H,7,FALSE)</f>
        <v>2700</v>
      </c>
    </row>
    <row r="387" spans="2:5" x14ac:dyDescent="0.2">
      <c r="B387" s="23" t="s">
        <v>553</v>
      </c>
      <c r="C387" t="s">
        <v>747</v>
      </c>
      <c r="D387" t="s">
        <v>1269</v>
      </c>
      <c r="E387" s="17">
        <f>VLOOKUP($B387,'Appendix F'!$B:$H,7,FALSE)</f>
        <v>2700</v>
      </c>
    </row>
    <row r="388" spans="2:5" x14ac:dyDescent="0.2">
      <c r="B388" s="23" t="s">
        <v>598</v>
      </c>
      <c r="C388" t="s">
        <v>748</v>
      </c>
      <c r="D388" t="s">
        <v>1314</v>
      </c>
      <c r="E388" s="17">
        <f>VLOOKUP($B388,'Appendix F'!$B:$H,7,FALSE)</f>
        <v>4418.83</v>
      </c>
    </row>
    <row r="389" spans="2:5" x14ac:dyDescent="0.2">
      <c r="B389" s="23" t="s">
        <v>80</v>
      </c>
      <c r="C389" t="s">
        <v>704</v>
      </c>
      <c r="D389" t="s">
        <v>812</v>
      </c>
      <c r="E389" s="17">
        <f>VLOOKUP($B389,'Appendix F'!$B:$H,7,FALSE)</f>
        <v>4031.65</v>
      </c>
    </row>
    <row r="390" spans="2:5" x14ac:dyDescent="0.2">
      <c r="B390" s="23" t="s">
        <v>187</v>
      </c>
      <c r="C390" t="s">
        <v>714</v>
      </c>
      <c r="D390" t="s">
        <v>916</v>
      </c>
      <c r="E390" s="17">
        <f>VLOOKUP($B390,'Appendix F'!$B:$H,7,FALSE)</f>
        <v>5302.38</v>
      </c>
    </row>
    <row r="391" spans="2:5" x14ac:dyDescent="0.2">
      <c r="B391" s="23" t="s">
        <v>435</v>
      </c>
      <c r="C391" t="s">
        <v>736</v>
      </c>
      <c r="D391" t="s">
        <v>1155</v>
      </c>
      <c r="E391" s="17">
        <f>VLOOKUP($B391,'Appendix F'!$B:$H,7,FALSE)</f>
        <v>5030.51</v>
      </c>
    </row>
    <row r="392" spans="2:5" x14ac:dyDescent="0.2">
      <c r="B392" s="23" t="s">
        <v>477</v>
      </c>
      <c r="C392" t="s">
        <v>740</v>
      </c>
      <c r="D392" t="s">
        <v>1196</v>
      </c>
      <c r="E392" s="17">
        <f>VLOOKUP($B392,'Appendix F'!$B:$H,7,FALSE)</f>
        <v>4000</v>
      </c>
    </row>
    <row r="393" spans="2:5" x14ac:dyDescent="0.2">
      <c r="B393" s="23" t="s">
        <v>261</v>
      </c>
      <c r="C393" t="s">
        <v>724</v>
      </c>
      <c r="D393" t="s">
        <v>989</v>
      </c>
      <c r="E393" s="17">
        <f>VLOOKUP($B393,'Appendix F'!$B:$H,7,FALSE)</f>
        <v>4182.71</v>
      </c>
    </row>
    <row r="394" spans="2:5" x14ac:dyDescent="0.2">
      <c r="B394" s="23" t="s">
        <v>254</v>
      </c>
      <c r="C394" t="s">
        <v>723</v>
      </c>
      <c r="D394" t="s">
        <v>982</v>
      </c>
      <c r="E394" s="17">
        <f>VLOOKUP($B394,'Appendix F'!$B:$H,7,FALSE)</f>
        <v>6191.35</v>
      </c>
    </row>
    <row r="395" spans="2:5" x14ac:dyDescent="0.2">
      <c r="B395" s="23" t="s">
        <v>669</v>
      </c>
      <c r="C395" t="s">
        <v>755</v>
      </c>
      <c r="D395" t="s">
        <v>1382</v>
      </c>
      <c r="E395" s="17">
        <f>VLOOKUP($B395,'Appendix F'!$B:$H,7,FALSE)</f>
        <v>2700</v>
      </c>
    </row>
    <row r="396" spans="2:5" x14ac:dyDescent="0.2">
      <c r="B396" s="23" t="s">
        <v>539</v>
      </c>
      <c r="C396" t="s">
        <v>747</v>
      </c>
      <c r="D396" t="s">
        <v>1255</v>
      </c>
      <c r="E396" s="17">
        <f>VLOOKUP($B396,'Appendix F'!$B:$H,7,FALSE)</f>
        <v>2700</v>
      </c>
    </row>
    <row r="397" spans="2:5" x14ac:dyDescent="0.2">
      <c r="B397" s="23" t="s">
        <v>673</v>
      </c>
      <c r="C397" t="s">
        <v>755</v>
      </c>
      <c r="D397" t="s">
        <v>1386</v>
      </c>
      <c r="E397" s="17">
        <f>VLOOKUP($B397,'Appendix F'!$B:$H,7,FALSE)</f>
        <v>3947.75</v>
      </c>
    </row>
    <row r="398" spans="2:5" x14ac:dyDescent="0.2">
      <c r="B398" s="23" t="s">
        <v>460</v>
      </c>
      <c r="C398" t="s">
        <v>739</v>
      </c>
      <c r="D398" t="s">
        <v>1179</v>
      </c>
      <c r="E398" s="17">
        <f>VLOOKUP($B398,'Appendix F'!$B:$H,7,FALSE)</f>
        <v>2700</v>
      </c>
    </row>
    <row r="399" spans="2:5" x14ac:dyDescent="0.2">
      <c r="B399" s="23" t="s">
        <v>395</v>
      </c>
      <c r="C399" t="s">
        <v>732</v>
      </c>
      <c r="D399" t="s">
        <v>1117</v>
      </c>
      <c r="E399" s="17">
        <f>VLOOKUP($B399,'Appendix F'!$B:$H,7,FALSE)</f>
        <v>2859.12</v>
      </c>
    </row>
    <row r="400" spans="2:5" x14ac:dyDescent="0.2">
      <c r="B400" s="23" t="s">
        <v>360</v>
      </c>
      <c r="C400" t="s">
        <v>730</v>
      </c>
      <c r="D400" t="s">
        <v>1083</v>
      </c>
      <c r="E400" s="17">
        <f>VLOOKUP($B400,'Appendix F'!$B:$H,7,FALSE)</f>
        <v>2700</v>
      </c>
    </row>
    <row r="401" spans="2:5" x14ac:dyDescent="0.2">
      <c r="B401" s="23" t="s">
        <v>329</v>
      </c>
      <c r="C401" t="s">
        <v>727</v>
      </c>
      <c r="D401" t="s">
        <v>1054</v>
      </c>
      <c r="E401" s="17">
        <f>VLOOKUP($B401,'Appendix F'!$B:$H,7,FALSE)</f>
        <v>2700</v>
      </c>
    </row>
    <row r="402" spans="2:5" x14ac:dyDescent="0.2">
      <c r="B402" s="23" t="s">
        <v>124</v>
      </c>
      <c r="C402" t="s">
        <v>709</v>
      </c>
      <c r="D402" t="s">
        <v>855</v>
      </c>
      <c r="E402" s="17">
        <f>VLOOKUP($B402,'Appendix F'!$B:$H,7,FALSE)</f>
        <v>2700</v>
      </c>
    </row>
    <row r="403" spans="2:5" x14ac:dyDescent="0.2">
      <c r="B403" s="23" t="s">
        <v>616</v>
      </c>
      <c r="C403" t="s">
        <v>751</v>
      </c>
      <c r="D403" t="s">
        <v>1331</v>
      </c>
      <c r="E403" s="17">
        <f>VLOOKUP($B403,'Appendix F'!$B:$H,7,FALSE)</f>
        <v>2700</v>
      </c>
    </row>
    <row r="404" spans="2:5" x14ac:dyDescent="0.2">
      <c r="B404" s="23" t="s">
        <v>675</v>
      </c>
      <c r="C404" t="s">
        <v>755</v>
      </c>
      <c r="D404" t="s">
        <v>1388</v>
      </c>
      <c r="E404" s="17">
        <f>VLOOKUP($B404,'Appendix F'!$B:$H,7,FALSE)</f>
        <v>2700</v>
      </c>
    </row>
    <row r="405" spans="2:5" x14ac:dyDescent="0.2">
      <c r="B405" s="23" t="s">
        <v>346</v>
      </c>
      <c r="C405" t="s">
        <v>728</v>
      </c>
      <c r="D405" t="s">
        <v>728</v>
      </c>
      <c r="E405" s="17">
        <f>VLOOKUP($B405,'Appendix F'!$B:$H,7,FALSE)</f>
        <v>3398.83</v>
      </c>
    </row>
    <row r="406" spans="2:5" x14ac:dyDescent="0.2">
      <c r="B406" s="23" t="s">
        <v>361</v>
      </c>
      <c r="C406" t="s">
        <v>730</v>
      </c>
      <c r="D406" t="s">
        <v>1084</v>
      </c>
      <c r="E406" s="17">
        <f>VLOOKUP($B406,'Appendix F'!$B:$H,7,FALSE)</f>
        <v>2700</v>
      </c>
    </row>
    <row r="407" spans="2:5" x14ac:dyDescent="0.2">
      <c r="B407" s="23" t="s">
        <v>641</v>
      </c>
      <c r="C407" t="s">
        <v>754</v>
      </c>
      <c r="D407" t="s">
        <v>1355</v>
      </c>
      <c r="E407" s="17">
        <f>VLOOKUP($B407,'Appendix F'!$B:$H,7,FALSE)</f>
        <v>5277.81</v>
      </c>
    </row>
    <row r="408" spans="2:5" x14ac:dyDescent="0.2">
      <c r="B408" s="23" t="s">
        <v>602</v>
      </c>
      <c r="C408" t="s">
        <v>749</v>
      </c>
      <c r="D408" t="s">
        <v>1318</v>
      </c>
      <c r="E408" s="17">
        <f>VLOOKUP($B408,'Appendix F'!$B:$H,7,FALSE)</f>
        <v>4797.34</v>
      </c>
    </row>
    <row r="409" spans="2:5" x14ac:dyDescent="0.2">
      <c r="B409" s="23" t="s">
        <v>410</v>
      </c>
      <c r="C409" t="s">
        <v>733</v>
      </c>
      <c r="D409" t="s">
        <v>1132</v>
      </c>
      <c r="E409" s="17">
        <f>VLOOKUP($B409,'Appendix F'!$B:$H,7,FALSE)</f>
        <v>5876.11</v>
      </c>
    </row>
    <row r="410" spans="2:5" x14ac:dyDescent="0.2">
      <c r="B410" s="23" t="s">
        <v>188</v>
      </c>
      <c r="C410" t="s">
        <v>714</v>
      </c>
      <c r="D410" t="s">
        <v>917</v>
      </c>
      <c r="E410" s="17">
        <f>VLOOKUP($B410,'Appendix F'!$B:$H,7,FALSE)</f>
        <v>2700</v>
      </c>
    </row>
    <row r="411" spans="2:5" x14ac:dyDescent="0.2">
      <c r="B411" s="23" t="s">
        <v>349</v>
      </c>
      <c r="C411" t="s">
        <v>729</v>
      </c>
      <c r="D411" t="s">
        <v>1073</v>
      </c>
      <c r="E411" s="17">
        <f>VLOOKUP($B411,'Appendix F'!$B:$H,7,FALSE)</f>
        <v>3760</v>
      </c>
    </row>
    <row r="412" spans="2:5" x14ac:dyDescent="0.2">
      <c r="B412" s="23" t="s">
        <v>610</v>
      </c>
      <c r="C412" t="s">
        <v>750</v>
      </c>
      <c r="D412" t="s">
        <v>1325</v>
      </c>
      <c r="E412" s="17">
        <f>VLOOKUP($B412,'Appendix F'!$B:$H,7,FALSE)</f>
        <v>4721.97</v>
      </c>
    </row>
    <row r="413" spans="2:5" x14ac:dyDescent="0.2">
      <c r="B413" s="23" t="s">
        <v>351</v>
      </c>
      <c r="C413" t="s">
        <v>729</v>
      </c>
      <c r="D413" t="s">
        <v>1075</v>
      </c>
      <c r="E413" s="17">
        <f>VLOOKUP($B413,'Appendix F'!$B:$H,7,FALSE)</f>
        <v>5639.85</v>
      </c>
    </row>
    <row r="414" spans="2:5" x14ac:dyDescent="0.2">
      <c r="B414" s="23" t="s">
        <v>350</v>
      </c>
      <c r="C414" t="s">
        <v>729</v>
      </c>
      <c r="D414" t="s">
        <v>1074</v>
      </c>
      <c r="E414" s="17">
        <f>VLOOKUP($B414,'Appendix F'!$B:$H,7,FALSE)</f>
        <v>2944</v>
      </c>
    </row>
    <row r="415" spans="2:5" x14ac:dyDescent="0.2">
      <c r="B415" s="23" t="s">
        <v>498</v>
      </c>
      <c r="C415" t="s">
        <v>742</v>
      </c>
      <c r="D415" t="s">
        <v>1217</v>
      </c>
      <c r="E415" s="17">
        <f>VLOOKUP($B415,'Appendix F'!$B:$H,7,FALSE)</f>
        <v>2700</v>
      </c>
    </row>
    <row r="416" spans="2:5" x14ac:dyDescent="0.2">
      <c r="B416" s="23" t="s">
        <v>529</v>
      </c>
      <c r="C416" t="s">
        <v>747</v>
      </c>
      <c r="D416" t="s">
        <v>1245</v>
      </c>
      <c r="E416" s="17">
        <f>VLOOKUP($B416,'Appendix F'!$B:$H,7,FALSE)</f>
        <v>3263.46</v>
      </c>
    </row>
    <row r="417" spans="2:5" x14ac:dyDescent="0.2">
      <c r="B417" s="23" t="s">
        <v>294</v>
      </c>
      <c r="C417" t="s">
        <v>727</v>
      </c>
      <c r="D417" t="s">
        <v>1019</v>
      </c>
      <c r="E417" s="17">
        <f>VLOOKUP($B417,'Appendix F'!$B:$H,7,FALSE)</f>
        <v>2700</v>
      </c>
    </row>
    <row r="418" spans="2:5" x14ac:dyDescent="0.2">
      <c r="B418" s="23" t="s">
        <v>178</v>
      </c>
      <c r="C418" t="s">
        <v>713</v>
      </c>
      <c r="D418" t="s">
        <v>907</v>
      </c>
      <c r="E418" s="17">
        <f>VLOOKUP($B418,'Appendix F'!$B:$H,7,FALSE)</f>
        <v>3703.57</v>
      </c>
    </row>
    <row r="419" spans="2:5" x14ac:dyDescent="0.2">
      <c r="B419" s="23" t="s">
        <v>34</v>
      </c>
      <c r="C419" t="s">
        <v>700</v>
      </c>
      <c r="D419" t="s">
        <v>766</v>
      </c>
      <c r="E419" s="17">
        <f>VLOOKUP($B419,'Appendix F'!$B:$H,7,FALSE)</f>
        <v>2700</v>
      </c>
    </row>
    <row r="420" spans="2:5" x14ac:dyDescent="0.2">
      <c r="B420" s="23" t="s">
        <v>318</v>
      </c>
      <c r="C420" t="s">
        <v>727</v>
      </c>
      <c r="D420" t="s">
        <v>1043</v>
      </c>
      <c r="E420" s="17">
        <f>VLOOKUP($B420,'Appendix F'!$B:$H,7,FALSE)</f>
        <v>2700</v>
      </c>
    </row>
    <row r="421" spans="2:5" x14ac:dyDescent="0.2">
      <c r="B421" s="23" t="s">
        <v>650</v>
      </c>
      <c r="C421" t="s">
        <v>754</v>
      </c>
      <c r="D421" t="s">
        <v>1363</v>
      </c>
      <c r="E421" s="17">
        <f>VLOOKUP($B421,'Appendix F'!$B:$H,7,FALSE)</f>
        <v>4731.55</v>
      </c>
    </row>
    <row r="422" spans="2:5" x14ac:dyDescent="0.2">
      <c r="B422" s="23" t="s">
        <v>677</v>
      </c>
      <c r="C422" t="s">
        <v>755</v>
      </c>
      <c r="D422" t="s">
        <v>1390</v>
      </c>
      <c r="E422" s="17">
        <f>VLOOKUP($B422,'Appendix F'!$B:$H,7,FALSE)</f>
        <v>2700</v>
      </c>
    </row>
    <row r="423" spans="2:5" x14ac:dyDescent="0.2">
      <c r="B423" s="23" t="s">
        <v>335</v>
      </c>
      <c r="C423" t="s">
        <v>727</v>
      </c>
      <c r="D423" t="s">
        <v>1060</v>
      </c>
      <c r="E423" s="17">
        <f>VLOOKUP($B423,'Appendix F'!$B:$H,7,FALSE)</f>
        <v>2700</v>
      </c>
    </row>
    <row r="424" spans="2:5" x14ac:dyDescent="0.2">
      <c r="B424" s="23" t="s">
        <v>373</v>
      </c>
      <c r="C424" t="s">
        <v>731</v>
      </c>
      <c r="D424" t="s">
        <v>1096</v>
      </c>
      <c r="E424" s="17">
        <f>VLOOKUP($B424,'Appendix F'!$B:$H,7,FALSE)</f>
        <v>2932</v>
      </c>
    </row>
    <row r="425" spans="2:5" x14ac:dyDescent="0.2">
      <c r="B425" s="23" t="s">
        <v>352</v>
      </c>
      <c r="C425" t="s">
        <v>729</v>
      </c>
      <c r="D425" t="s">
        <v>1076</v>
      </c>
      <c r="E425" s="17">
        <f>VLOOKUP($B425,'Appendix F'!$B:$H,7,FALSE)</f>
        <v>3082.52</v>
      </c>
    </row>
    <row r="426" spans="2:5" x14ac:dyDescent="0.2">
      <c r="B426" s="23" t="s">
        <v>622</v>
      </c>
      <c r="C426" t="s">
        <v>752</v>
      </c>
      <c r="D426" t="s">
        <v>1337</v>
      </c>
      <c r="E426" s="17">
        <f>VLOOKUP($B426,'Appendix F'!$B:$H,7,FALSE)</f>
        <v>2700</v>
      </c>
    </row>
    <row r="427" spans="2:5" x14ac:dyDescent="0.2">
      <c r="B427" s="23" t="s">
        <v>145</v>
      </c>
      <c r="C427" t="s">
        <v>712</v>
      </c>
      <c r="D427" t="s">
        <v>874</v>
      </c>
      <c r="E427" s="17">
        <f>VLOOKUP($B427,'Appendix F'!$B:$H,7,FALSE)</f>
        <v>2700</v>
      </c>
    </row>
    <row r="428" spans="2:5" x14ac:dyDescent="0.2">
      <c r="B428" s="23" t="s">
        <v>113</v>
      </c>
      <c r="C428" t="s">
        <v>708</v>
      </c>
      <c r="D428" t="s">
        <v>844</v>
      </c>
      <c r="E428" s="17">
        <f>VLOOKUP($B428,'Appendix F'!$B:$H,7,FALSE)</f>
        <v>4347.5</v>
      </c>
    </row>
    <row r="429" spans="2:5" x14ac:dyDescent="0.2">
      <c r="B429" s="23" t="s">
        <v>115</v>
      </c>
      <c r="C429" t="s">
        <v>708</v>
      </c>
      <c r="D429" t="s">
        <v>846</v>
      </c>
      <c r="E429" s="17">
        <f>VLOOKUP($B429,'Appendix F'!$B:$H,7,FALSE)</f>
        <v>4866.6400000000003</v>
      </c>
    </row>
    <row r="430" spans="2:5" x14ac:dyDescent="0.2">
      <c r="B430" s="23" t="s">
        <v>557</v>
      </c>
      <c r="C430" t="s">
        <v>747</v>
      </c>
      <c r="D430" t="s">
        <v>1273</v>
      </c>
      <c r="E430" s="17">
        <f>VLOOKUP($B430,'Appendix F'!$B:$H,7,FALSE)</f>
        <v>2700</v>
      </c>
    </row>
    <row r="431" spans="2:5" x14ac:dyDescent="0.2">
      <c r="B431" s="23" t="s">
        <v>205</v>
      </c>
      <c r="C431" t="s">
        <v>716</v>
      </c>
      <c r="D431" t="s">
        <v>934</v>
      </c>
      <c r="E431" s="17">
        <f>VLOOKUP($B431,'Appendix F'!$B:$H,7,FALSE)</f>
        <v>2700</v>
      </c>
    </row>
    <row r="432" spans="2:5" x14ac:dyDescent="0.2">
      <c r="B432" s="23" t="s">
        <v>107</v>
      </c>
      <c r="C432" t="s">
        <v>707</v>
      </c>
      <c r="D432" t="s">
        <v>838</v>
      </c>
      <c r="E432" s="17">
        <f>VLOOKUP($B432,'Appendix F'!$B:$H,7,FALSE)</f>
        <v>4556.55</v>
      </c>
    </row>
    <row r="433" spans="2:5" x14ac:dyDescent="0.2">
      <c r="B433" s="23" t="s">
        <v>478</v>
      </c>
      <c r="C433" t="s">
        <v>740</v>
      </c>
      <c r="D433" t="s">
        <v>1197</v>
      </c>
      <c r="E433" s="17">
        <f>VLOOKUP($B433,'Appendix F'!$B:$H,7,FALSE)</f>
        <v>5480.63</v>
      </c>
    </row>
    <row r="434" spans="2:5" x14ac:dyDescent="0.2">
      <c r="B434" s="23" t="s">
        <v>463</v>
      </c>
      <c r="C434" t="s">
        <v>739</v>
      </c>
      <c r="D434" t="s">
        <v>1182</v>
      </c>
      <c r="E434" s="17">
        <f>VLOOKUP($B434,'Appendix F'!$B:$H,7,FALSE)</f>
        <v>2700</v>
      </c>
    </row>
    <row r="435" spans="2:5" x14ac:dyDescent="0.2">
      <c r="B435" s="23" t="s">
        <v>212</v>
      </c>
      <c r="C435" t="s">
        <v>717</v>
      </c>
      <c r="D435" t="s">
        <v>941</v>
      </c>
      <c r="E435" s="17">
        <f>VLOOKUP($B435,'Appendix F'!$B:$H,7,FALSE)</f>
        <v>5055.84</v>
      </c>
    </row>
    <row r="436" spans="2:5" x14ac:dyDescent="0.2">
      <c r="B436" s="23" t="s">
        <v>301</v>
      </c>
      <c r="C436" t="s">
        <v>727</v>
      </c>
      <c r="D436" t="s">
        <v>1026</v>
      </c>
      <c r="E436" s="17">
        <f>VLOOKUP($B436,'Appendix F'!$B:$H,7,FALSE)</f>
        <v>2700</v>
      </c>
    </row>
    <row r="437" spans="2:5" x14ac:dyDescent="0.2">
      <c r="B437" s="23" t="s">
        <v>508</v>
      </c>
      <c r="C437" t="s">
        <v>744</v>
      </c>
      <c r="D437" t="s">
        <v>1224</v>
      </c>
      <c r="E437" s="17">
        <f>VLOOKUP($B437,'Appendix F'!$B:$H,7,FALSE)</f>
        <v>4759.63</v>
      </c>
    </row>
    <row r="438" spans="2:5" x14ac:dyDescent="0.2">
      <c r="B438" s="23" t="s">
        <v>479</v>
      </c>
      <c r="C438" t="s">
        <v>740</v>
      </c>
      <c r="D438" t="s">
        <v>1198</v>
      </c>
      <c r="E438" s="17">
        <f>VLOOKUP($B438,'Appendix F'!$B:$H,7,FALSE)</f>
        <v>4670.92</v>
      </c>
    </row>
    <row r="439" spans="2:5" x14ac:dyDescent="0.2">
      <c r="B439" s="23" t="s">
        <v>69</v>
      </c>
      <c r="C439" t="s">
        <v>703</v>
      </c>
      <c r="D439" t="s">
        <v>801</v>
      </c>
      <c r="E439" s="17">
        <f>VLOOKUP($B439,'Appendix F'!$B:$H,7,FALSE)</f>
        <v>4499.6899999999996</v>
      </c>
    </row>
    <row r="440" spans="2:5" x14ac:dyDescent="0.2">
      <c r="B440" s="23" t="s">
        <v>265</v>
      </c>
      <c r="C440" t="s">
        <v>724</v>
      </c>
      <c r="D440" t="s">
        <v>730</v>
      </c>
      <c r="E440" s="17">
        <f>VLOOKUP($B440,'Appendix F'!$B:$H,7,FALSE)</f>
        <v>3639.01</v>
      </c>
    </row>
    <row r="441" spans="2:5" x14ac:dyDescent="0.2">
      <c r="B441" s="23" t="s">
        <v>436</v>
      </c>
      <c r="C441" t="s">
        <v>736</v>
      </c>
      <c r="D441" t="s">
        <v>1156</v>
      </c>
      <c r="E441" s="17">
        <f>VLOOKUP($B441,'Appendix F'!$B:$H,7,FALSE)</f>
        <v>2868</v>
      </c>
    </row>
    <row r="442" spans="2:5" x14ac:dyDescent="0.2">
      <c r="B442" s="23" t="s">
        <v>384</v>
      </c>
      <c r="C442" t="s">
        <v>731</v>
      </c>
      <c r="D442" t="s">
        <v>731</v>
      </c>
      <c r="E442" s="17">
        <f>VLOOKUP($B442,'Appendix F'!$B:$H,7,FALSE)</f>
        <v>3002.01</v>
      </c>
    </row>
    <row r="443" spans="2:5" x14ac:dyDescent="0.2">
      <c r="B443" s="23" t="s">
        <v>617</v>
      </c>
      <c r="C443" t="s">
        <v>751</v>
      </c>
      <c r="D443" t="s">
        <v>1332</v>
      </c>
      <c r="E443" s="17">
        <f>VLOOKUP($B443,'Appendix F'!$B:$H,7,FALSE)</f>
        <v>2700</v>
      </c>
    </row>
    <row r="444" spans="2:5" x14ac:dyDescent="0.2">
      <c r="B444" s="23" t="s">
        <v>1400</v>
      </c>
      <c r="C444" t="s">
        <v>726</v>
      </c>
      <c r="D444" t="s">
        <v>1401</v>
      </c>
      <c r="E444" s="17">
        <f>VLOOKUP($B444,'Appendix F'!$B:$H,7,FALSE)</f>
        <v>5338.8</v>
      </c>
    </row>
    <row r="445" spans="2:5" x14ac:dyDescent="0.2">
      <c r="B445" s="23" t="s">
        <v>179</v>
      </c>
      <c r="C445" t="s">
        <v>713</v>
      </c>
      <c r="D445" t="s">
        <v>908</v>
      </c>
      <c r="E445" s="17">
        <f>VLOOKUP($B445,'Appendix F'!$B:$H,7,FALSE)</f>
        <v>2700</v>
      </c>
    </row>
    <row r="446" spans="2:5" x14ac:dyDescent="0.2">
      <c r="B446" s="23" t="s">
        <v>370</v>
      </c>
      <c r="C446" t="s">
        <v>730</v>
      </c>
      <c r="D446" t="s">
        <v>1093</v>
      </c>
      <c r="E446" s="17">
        <f>VLOOKUP($B446,'Appendix F'!$B:$H,7,FALSE)</f>
        <v>3604</v>
      </c>
    </row>
    <row r="447" spans="2:5" x14ac:dyDescent="0.2">
      <c r="B447" s="23" t="s">
        <v>678</v>
      </c>
      <c r="C447" t="s">
        <v>755</v>
      </c>
      <c r="D447" t="s">
        <v>0</v>
      </c>
      <c r="E447" s="17">
        <f>VLOOKUP($B447,'Appendix F'!$B:$H,7,FALSE)</f>
        <v>2700</v>
      </c>
    </row>
    <row r="448" spans="2:5" x14ac:dyDescent="0.2">
      <c r="B448" s="23" t="s">
        <v>426</v>
      </c>
      <c r="C448" t="s">
        <v>735</v>
      </c>
      <c r="D448" t="s">
        <v>735</v>
      </c>
      <c r="E448" s="17">
        <f>VLOOKUP($B448,'Appendix F'!$B:$H,7,FALSE)</f>
        <v>3892.3</v>
      </c>
    </row>
    <row r="449" spans="2:5" x14ac:dyDescent="0.2">
      <c r="B449" s="23" t="s">
        <v>437</v>
      </c>
      <c r="C449" t="s">
        <v>736</v>
      </c>
      <c r="D449" t="s">
        <v>1157</v>
      </c>
      <c r="E449" s="17">
        <f>VLOOKUP($B449,'Appendix F'!$B:$H,7,FALSE)</f>
        <v>4439.47</v>
      </c>
    </row>
    <row r="450" spans="2:5" x14ac:dyDescent="0.2">
      <c r="B450" s="23" t="s">
        <v>603</v>
      </c>
      <c r="C450" t="s">
        <v>749</v>
      </c>
      <c r="D450" t="s">
        <v>1319</v>
      </c>
      <c r="E450" s="17">
        <f>VLOOKUP($B450,'Appendix F'!$B:$H,7,FALSE)</f>
        <v>3441.7</v>
      </c>
    </row>
    <row r="451" spans="2:5" x14ac:dyDescent="0.2">
      <c r="B451" s="23" t="s">
        <v>109</v>
      </c>
      <c r="C451" t="s">
        <v>707</v>
      </c>
      <c r="D451" t="s">
        <v>840</v>
      </c>
      <c r="E451" s="17">
        <f>VLOOKUP($B451,'Appendix F'!$B:$H,7,FALSE)</f>
        <v>5469.36</v>
      </c>
    </row>
    <row r="452" spans="2:5" x14ac:dyDescent="0.2">
      <c r="B452" s="23" t="s">
        <v>339</v>
      </c>
      <c r="C452" t="s">
        <v>727</v>
      </c>
      <c r="D452" t="s">
        <v>1064</v>
      </c>
      <c r="E452" s="17">
        <f>VLOOKUP($B452,'Appendix F'!$B:$H,7,FALSE)</f>
        <v>2700</v>
      </c>
    </row>
    <row r="453" spans="2:5" x14ac:dyDescent="0.2">
      <c r="B453" s="23" t="s">
        <v>587</v>
      </c>
      <c r="C453" t="s">
        <v>747</v>
      </c>
      <c r="D453" t="s">
        <v>1303</v>
      </c>
      <c r="E453" s="17">
        <f>VLOOKUP($B453,'Appendix F'!$B:$H,7,FALSE)</f>
        <v>2700</v>
      </c>
    </row>
    <row r="454" spans="2:5" x14ac:dyDescent="0.2">
      <c r="B454" s="23" t="s">
        <v>646</v>
      </c>
      <c r="C454" t="s">
        <v>754</v>
      </c>
      <c r="D454" t="s">
        <v>1359</v>
      </c>
      <c r="E454" s="17">
        <f>VLOOKUP($B454,'Appendix F'!$B:$H,7,FALSE)</f>
        <v>3545.89</v>
      </c>
    </row>
    <row r="455" spans="2:5" x14ac:dyDescent="0.2">
      <c r="B455" s="23" t="s">
        <v>93</v>
      </c>
      <c r="C455" t="s">
        <v>705</v>
      </c>
      <c r="D455" t="s">
        <v>825</v>
      </c>
      <c r="E455" s="17">
        <f>VLOOKUP($B455,'Appendix F'!$B:$H,7,FALSE)</f>
        <v>4979.3999999999996</v>
      </c>
    </row>
    <row r="456" spans="2:5" x14ac:dyDescent="0.2">
      <c r="B456" s="23" t="s">
        <v>481</v>
      </c>
      <c r="C456" t="s">
        <v>740</v>
      </c>
      <c r="D456" t="s">
        <v>1200</v>
      </c>
      <c r="E456" s="17">
        <f>VLOOKUP($B456,'Appendix F'!$B:$H,7,FALSE)</f>
        <v>4000</v>
      </c>
    </row>
    <row r="457" spans="2:5" x14ac:dyDescent="0.2">
      <c r="B457" s="23" t="s">
        <v>544</v>
      </c>
      <c r="C457" t="s">
        <v>747</v>
      </c>
      <c r="D457" t="s">
        <v>1260</v>
      </c>
      <c r="E457" s="17">
        <f>VLOOKUP($B457,'Appendix F'!$B:$H,7,FALSE)</f>
        <v>3435.5</v>
      </c>
    </row>
    <row r="458" spans="2:5" x14ac:dyDescent="0.2">
      <c r="B458" s="23" t="s">
        <v>213</v>
      </c>
      <c r="C458" t="s">
        <v>717</v>
      </c>
      <c r="D458" t="s">
        <v>942</v>
      </c>
      <c r="E458" s="17">
        <f>VLOOKUP($B458,'Appendix F'!$B:$H,7,FALSE)</f>
        <v>4378.4799999999996</v>
      </c>
    </row>
    <row r="459" spans="2:5" x14ac:dyDescent="0.2">
      <c r="B459" s="23" t="s">
        <v>146</v>
      </c>
      <c r="C459" t="s">
        <v>712</v>
      </c>
      <c r="D459" t="s">
        <v>875</v>
      </c>
      <c r="E459" s="17">
        <f>VLOOKUP($B459,'Appendix F'!$B:$H,7,FALSE)</f>
        <v>2700</v>
      </c>
    </row>
    <row r="460" spans="2:5" x14ac:dyDescent="0.2">
      <c r="B460" s="23" t="s">
        <v>464</v>
      </c>
      <c r="C460" t="s">
        <v>739</v>
      </c>
      <c r="D460" t="s">
        <v>1183</v>
      </c>
      <c r="E460" s="17">
        <f>VLOOKUP($B460,'Appendix F'!$B:$H,7,FALSE)</f>
        <v>2700</v>
      </c>
    </row>
    <row r="461" spans="2:5" x14ac:dyDescent="0.2">
      <c r="B461" s="23" t="s">
        <v>680</v>
      </c>
      <c r="C461" t="s">
        <v>755</v>
      </c>
      <c r="D461" t="s">
        <v>2</v>
      </c>
      <c r="E461" s="17">
        <f>VLOOKUP($B461,'Appendix F'!$B:$H,7,FALSE)</f>
        <v>5373.54</v>
      </c>
    </row>
    <row r="462" spans="2:5" x14ac:dyDescent="0.2">
      <c r="B462" s="23" t="s">
        <v>681</v>
      </c>
      <c r="C462" t="s">
        <v>755</v>
      </c>
      <c r="D462" t="s">
        <v>3</v>
      </c>
      <c r="E462" s="17">
        <f>VLOOKUP($B462,'Appendix F'!$B:$H,7,FALSE)</f>
        <v>2700</v>
      </c>
    </row>
    <row r="463" spans="2:5" x14ac:dyDescent="0.2">
      <c r="B463" s="23" t="s">
        <v>214</v>
      </c>
      <c r="C463" t="s">
        <v>717</v>
      </c>
      <c r="D463" t="s">
        <v>943</v>
      </c>
      <c r="E463" s="17">
        <f>VLOOKUP($B463,'Appendix F'!$B:$H,7,FALSE)</f>
        <v>3775.17</v>
      </c>
    </row>
    <row r="464" spans="2:5" x14ac:dyDescent="0.2">
      <c r="B464" s="23" t="s">
        <v>276</v>
      </c>
      <c r="C464" t="s">
        <v>725</v>
      </c>
      <c r="D464" t="s">
        <v>1001</v>
      </c>
      <c r="E464" s="17">
        <f>VLOOKUP($B464,'Appendix F'!$B:$H,7,FALSE)</f>
        <v>2700</v>
      </c>
    </row>
    <row r="465" spans="2:5" x14ac:dyDescent="0.2">
      <c r="B465" s="23" t="s">
        <v>697</v>
      </c>
      <c r="C465" t="s">
        <v>757</v>
      </c>
      <c r="D465" t="s">
        <v>18</v>
      </c>
      <c r="E465" s="17">
        <f>VLOOKUP($B465,'Appendix F'!$B:$H,7,FALSE)</f>
        <v>2700</v>
      </c>
    </row>
    <row r="466" spans="2:5" x14ac:dyDescent="0.2">
      <c r="B466" s="23" t="s">
        <v>695</v>
      </c>
      <c r="C466" t="s">
        <v>756</v>
      </c>
      <c r="D466" t="s">
        <v>16</v>
      </c>
      <c r="E466" s="17">
        <f>VLOOKUP($B466,'Appendix F'!$B:$H,7,FALSE)</f>
        <v>4044.09</v>
      </c>
    </row>
    <row r="467" spans="2:5" x14ac:dyDescent="0.2">
      <c r="B467" s="23" t="s">
        <v>116</v>
      </c>
      <c r="C467" t="s">
        <v>708</v>
      </c>
      <c r="D467" t="s">
        <v>847</v>
      </c>
      <c r="E467" s="17">
        <f>VLOOKUP($B467,'Appendix F'!$B:$H,7,FALSE)</f>
        <v>3715.73</v>
      </c>
    </row>
    <row r="468" spans="2:5" x14ac:dyDescent="0.2">
      <c r="B468" s="23" t="s">
        <v>396</v>
      </c>
      <c r="C468" t="s">
        <v>732</v>
      </c>
      <c r="D468" t="s">
        <v>1118</v>
      </c>
      <c r="E468" s="17">
        <f>VLOOKUP($B468,'Appendix F'!$B:$H,7,FALSE)</f>
        <v>4169.47</v>
      </c>
    </row>
    <row r="469" spans="2:5" x14ac:dyDescent="0.2">
      <c r="B469" s="23" t="s">
        <v>429</v>
      </c>
      <c r="C469" t="s">
        <v>735</v>
      </c>
      <c r="D469" t="s">
        <v>1149</v>
      </c>
      <c r="E469" s="17">
        <f>VLOOKUP($B469,'Appendix F'!$B:$H,7,FALSE)</f>
        <v>3716</v>
      </c>
    </row>
    <row r="470" spans="2:5" x14ac:dyDescent="0.2">
      <c r="B470" s="23" t="s">
        <v>402</v>
      </c>
      <c r="C470" t="s">
        <v>733</v>
      </c>
      <c r="D470" t="s">
        <v>1124</v>
      </c>
      <c r="E470" s="17">
        <f>VLOOKUP($B470,'Appendix F'!$B:$H,7,FALSE)</f>
        <v>3836.93</v>
      </c>
    </row>
    <row r="471" spans="2:5" x14ac:dyDescent="0.2">
      <c r="B471" s="23" t="s">
        <v>147</v>
      </c>
      <c r="C471" t="s">
        <v>712</v>
      </c>
      <c r="D471" t="s">
        <v>876</v>
      </c>
      <c r="E471" s="17">
        <f>VLOOKUP($B471,'Appendix F'!$B:$H,7,FALSE)</f>
        <v>2700</v>
      </c>
    </row>
    <row r="472" spans="2:5" x14ac:dyDescent="0.2">
      <c r="B472" s="23" t="s">
        <v>86</v>
      </c>
      <c r="C472" t="s">
        <v>705</v>
      </c>
      <c r="D472" t="s">
        <v>818</v>
      </c>
      <c r="E472" s="17">
        <f>VLOOKUP($B472,'Appendix F'!$B:$H,7,FALSE)</f>
        <v>6047.23</v>
      </c>
    </row>
    <row r="473" spans="2:5" x14ac:dyDescent="0.2">
      <c r="B473" s="23" t="s">
        <v>279</v>
      </c>
      <c r="C473" t="s">
        <v>725</v>
      </c>
      <c r="D473" t="s">
        <v>1004</v>
      </c>
      <c r="E473" s="17">
        <f>VLOOKUP($B473,'Appendix F'!$B:$H,7,FALSE)</f>
        <v>2700</v>
      </c>
    </row>
    <row r="474" spans="2:5" x14ac:dyDescent="0.2">
      <c r="B474" s="23" t="s">
        <v>342</v>
      </c>
      <c r="C474" t="s">
        <v>727</v>
      </c>
      <c r="D474" t="s">
        <v>1067</v>
      </c>
      <c r="E474" s="17">
        <f>VLOOKUP($B474,'Appendix F'!$B:$H,7,FALSE)</f>
        <v>2700</v>
      </c>
    </row>
    <row r="475" spans="2:5" x14ac:dyDescent="0.2">
      <c r="B475" s="23" t="s">
        <v>338</v>
      </c>
      <c r="C475" t="s">
        <v>727</v>
      </c>
      <c r="D475" t="s">
        <v>1063</v>
      </c>
      <c r="E475" s="17">
        <f>VLOOKUP($B475,'Appendix F'!$B:$H,7,FALSE)</f>
        <v>2700</v>
      </c>
    </row>
    <row r="476" spans="2:5" x14ac:dyDescent="0.2">
      <c r="B476" s="23" t="s">
        <v>117</v>
      </c>
      <c r="C476" t="s">
        <v>708</v>
      </c>
      <c r="D476" t="s">
        <v>848</v>
      </c>
      <c r="E476" s="17">
        <f>VLOOKUP($B476,'Appendix F'!$B:$H,7,FALSE)</f>
        <v>3019.28</v>
      </c>
    </row>
    <row r="477" spans="2:5" x14ac:dyDescent="0.2">
      <c r="B477" s="23" t="s">
        <v>672</v>
      </c>
      <c r="C477" t="s">
        <v>755</v>
      </c>
      <c r="D477" t="s">
        <v>1385</v>
      </c>
      <c r="E477" s="17">
        <f>VLOOKUP($B477,'Appendix F'!$B:$H,7,FALSE)</f>
        <v>2700</v>
      </c>
    </row>
    <row r="478" spans="2:5" x14ac:dyDescent="0.2">
      <c r="B478" s="23" t="s">
        <v>670</v>
      </c>
      <c r="C478" t="s">
        <v>755</v>
      </c>
      <c r="D478" t="s">
        <v>1383</v>
      </c>
      <c r="E478" s="17">
        <f>VLOOKUP($B478,'Appendix F'!$B:$H,7,FALSE)</f>
        <v>2700</v>
      </c>
    </row>
    <row r="479" spans="2:5" x14ac:dyDescent="0.2">
      <c r="B479" s="23" t="s">
        <v>230</v>
      </c>
      <c r="C479" t="s">
        <v>720</v>
      </c>
      <c r="D479" t="s">
        <v>958</v>
      </c>
      <c r="E479" s="17">
        <f>VLOOKUP($B479,'Appendix F'!$B:$H,7,FALSE)</f>
        <v>4000</v>
      </c>
    </row>
    <row r="480" spans="2:5" x14ac:dyDescent="0.2">
      <c r="B480" s="23" t="s">
        <v>79</v>
      </c>
      <c r="C480" t="s">
        <v>704</v>
      </c>
      <c r="D480" t="s">
        <v>811</v>
      </c>
      <c r="E480" s="17">
        <f>VLOOKUP($B480,'Appendix F'!$B:$H,7,FALSE)</f>
        <v>4535.87</v>
      </c>
    </row>
    <row r="481" spans="2:5" x14ac:dyDescent="0.2">
      <c r="B481" s="23" t="s">
        <v>684</v>
      </c>
      <c r="C481" t="s">
        <v>755</v>
      </c>
      <c r="D481" t="s">
        <v>6</v>
      </c>
      <c r="E481" s="17">
        <f>VLOOKUP($B481,'Appendix F'!$B:$H,7,FALSE)</f>
        <v>3826.42</v>
      </c>
    </row>
    <row r="482" spans="2:5" x14ac:dyDescent="0.2">
      <c r="B482" s="23" t="s">
        <v>538</v>
      </c>
      <c r="C482" t="s">
        <v>747</v>
      </c>
      <c r="D482" t="s">
        <v>1254</v>
      </c>
      <c r="E482" s="17">
        <f>VLOOKUP($B482,'Appendix F'!$B:$H,7,FALSE)</f>
        <v>2700</v>
      </c>
    </row>
    <row r="483" spans="2:5" x14ac:dyDescent="0.2">
      <c r="B483" s="23" t="s">
        <v>411</v>
      </c>
      <c r="C483" t="s">
        <v>733</v>
      </c>
      <c r="D483" t="s">
        <v>1133</v>
      </c>
      <c r="E483" s="17">
        <f>VLOOKUP($B483,'Appendix F'!$B:$H,7,FALSE)</f>
        <v>5970.96</v>
      </c>
    </row>
    <row r="484" spans="2:5" x14ac:dyDescent="0.2">
      <c r="B484" s="23" t="s">
        <v>328</v>
      </c>
      <c r="C484" t="s">
        <v>727</v>
      </c>
      <c r="D484" t="s">
        <v>1053</v>
      </c>
      <c r="E484" s="17">
        <f>VLOOKUP($B484,'Appendix F'!$B:$H,7,FALSE)</f>
        <v>2700</v>
      </c>
    </row>
    <row r="485" spans="2:5" x14ac:dyDescent="0.2">
      <c r="B485" s="23" t="s">
        <v>71</v>
      </c>
      <c r="C485" t="s">
        <v>703</v>
      </c>
      <c r="D485" t="s">
        <v>803</v>
      </c>
      <c r="E485" s="17">
        <f>VLOOKUP($B485,'Appendix F'!$B:$H,7,FALSE)</f>
        <v>5089.93</v>
      </c>
    </row>
    <row r="486" spans="2:5" x14ac:dyDescent="0.2">
      <c r="B486" s="23" t="s">
        <v>482</v>
      </c>
      <c r="C486" t="s">
        <v>740</v>
      </c>
      <c r="D486" t="s">
        <v>1201</v>
      </c>
      <c r="E486" s="17">
        <f>VLOOKUP($B486,'Appendix F'!$B:$H,7,FALSE)</f>
        <v>3341.53</v>
      </c>
    </row>
    <row r="487" spans="2:5" x14ac:dyDescent="0.2">
      <c r="B487" s="23" t="s">
        <v>148</v>
      </c>
      <c r="C487" t="s">
        <v>712</v>
      </c>
      <c r="D487" t="s">
        <v>877</v>
      </c>
      <c r="E487" s="17">
        <f>VLOOKUP($B487,'Appendix F'!$B:$H,7,FALSE)</f>
        <v>6139.4</v>
      </c>
    </row>
    <row r="488" spans="2:5" x14ac:dyDescent="0.2">
      <c r="B488" s="23" t="s">
        <v>523</v>
      </c>
      <c r="C488" t="s">
        <v>746</v>
      </c>
      <c r="D488" t="s">
        <v>1239</v>
      </c>
      <c r="E488" s="17">
        <f>VLOOKUP($B488,'Appendix F'!$B:$H,7,FALSE)</f>
        <v>4446.43</v>
      </c>
    </row>
    <row r="489" spans="2:5" x14ac:dyDescent="0.2">
      <c r="B489" s="23" t="s">
        <v>427</v>
      </c>
      <c r="C489" t="s">
        <v>735</v>
      </c>
      <c r="D489" t="s">
        <v>1147</v>
      </c>
      <c r="E489" s="17">
        <f>VLOOKUP($B489,'Appendix F'!$B:$H,7,FALSE)</f>
        <v>5238.82</v>
      </c>
    </row>
    <row r="490" spans="2:5" x14ac:dyDescent="0.2">
      <c r="B490" s="23" t="s">
        <v>637</v>
      </c>
      <c r="C490" t="s">
        <v>753</v>
      </c>
      <c r="D490" t="s">
        <v>737</v>
      </c>
      <c r="E490" s="17">
        <f>VLOOKUP($B490,'Appendix F'!$B:$H,7,FALSE)</f>
        <v>2700</v>
      </c>
    </row>
    <row r="491" spans="2:5" x14ac:dyDescent="0.2">
      <c r="B491" s="23" t="s">
        <v>446</v>
      </c>
      <c r="C491" t="s">
        <v>737</v>
      </c>
      <c r="D491" t="s">
        <v>1166</v>
      </c>
      <c r="E491" s="17">
        <f>VLOOKUP($B491,'Appendix F'!$B:$H,7,FALSE)</f>
        <v>2700</v>
      </c>
    </row>
    <row r="492" spans="2:5" x14ac:dyDescent="0.2">
      <c r="B492" s="23" t="s">
        <v>627</v>
      </c>
      <c r="C492" t="s">
        <v>752</v>
      </c>
      <c r="D492" t="s">
        <v>1342</v>
      </c>
      <c r="E492" s="17">
        <f>VLOOKUP($B492,'Appendix F'!$B:$H,7,FALSE)</f>
        <v>2828</v>
      </c>
    </row>
    <row r="493" spans="2:5" x14ac:dyDescent="0.2">
      <c r="B493" s="23" t="s">
        <v>580</v>
      </c>
      <c r="C493" t="s">
        <v>747</v>
      </c>
      <c r="D493" t="s">
        <v>1296</v>
      </c>
      <c r="E493" s="17">
        <f>VLOOKUP($B493,'Appendix F'!$B:$H,7,FALSE)</f>
        <v>2700</v>
      </c>
    </row>
    <row r="494" spans="2:5" x14ac:dyDescent="0.2">
      <c r="B494" s="23" t="s">
        <v>465</v>
      </c>
      <c r="C494" t="s">
        <v>739</v>
      </c>
      <c r="D494" t="s">
        <v>1184</v>
      </c>
      <c r="E494" s="17">
        <f>VLOOKUP($B494,'Appendix F'!$B:$H,7,FALSE)</f>
        <v>2700</v>
      </c>
    </row>
    <row r="495" spans="2:5" x14ac:dyDescent="0.2">
      <c r="B495" s="23" t="s">
        <v>72</v>
      </c>
      <c r="C495" t="s">
        <v>703</v>
      </c>
      <c r="D495" t="s">
        <v>804</v>
      </c>
      <c r="E495" s="17">
        <f>VLOOKUP($B495,'Appendix F'!$B:$H,7,FALSE)</f>
        <v>5061.6499999999996</v>
      </c>
    </row>
    <row r="496" spans="2:5" x14ac:dyDescent="0.2">
      <c r="B496" s="23" t="s">
        <v>30</v>
      </c>
      <c r="C496" t="s">
        <v>700</v>
      </c>
      <c r="D496" t="s">
        <v>762</v>
      </c>
      <c r="E496" s="17">
        <f>VLOOKUP($B496,'Appendix F'!$B:$H,7,FALSE)</f>
        <v>2700</v>
      </c>
    </row>
    <row r="497" spans="2:5" x14ac:dyDescent="0.2">
      <c r="B497" s="23" t="s">
        <v>651</v>
      </c>
      <c r="C497" t="s">
        <v>754</v>
      </c>
      <c r="D497" t="s">
        <v>1364</v>
      </c>
      <c r="E497" s="17">
        <f>VLOOKUP($B497,'Appendix F'!$B:$H,7,FALSE)</f>
        <v>5824.92</v>
      </c>
    </row>
    <row r="498" spans="2:5" x14ac:dyDescent="0.2">
      <c r="B498" s="23" t="s">
        <v>151</v>
      </c>
      <c r="C498" t="s">
        <v>712</v>
      </c>
      <c r="D498" t="s">
        <v>880</v>
      </c>
      <c r="E498" s="17">
        <f>VLOOKUP($B498,'Appendix F'!$B:$H,7,FALSE)</f>
        <v>2700</v>
      </c>
    </row>
    <row r="499" spans="2:5" x14ac:dyDescent="0.2">
      <c r="B499" s="23" t="s">
        <v>363</v>
      </c>
      <c r="C499" t="s">
        <v>730</v>
      </c>
      <c r="D499" t="s">
        <v>1086</v>
      </c>
      <c r="E499" s="17">
        <f>VLOOKUP($B499,'Appendix F'!$B:$H,7,FALSE)</f>
        <v>3684</v>
      </c>
    </row>
    <row r="500" spans="2:5" x14ac:dyDescent="0.2">
      <c r="B500" s="23" t="s">
        <v>578</v>
      </c>
      <c r="C500" t="s">
        <v>747</v>
      </c>
      <c r="D500" t="s">
        <v>1294</v>
      </c>
      <c r="E500" s="17">
        <f>VLOOKUP($B500,'Appendix F'!$B:$H,7,FALSE)</f>
        <v>2700</v>
      </c>
    </row>
    <row r="501" spans="2:5" x14ac:dyDescent="0.2">
      <c r="B501" s="23" t="s">
        <v>454</v>
      </c>
      <c r="C501" t="s">
        <v>738</v>
      </c>
      <c r="D501" t="s">
        <v>738</v>
      </c>
      <c r="E501" s="17">
        <f>VLOOKUP($B501,'Appendix F'!$B:$H,7,FALSE)</f>
        <v>4555.2700000000004</v>
      </c>
    </row>
    <row r="502" spans="2:5" x14ac:dyDescent="0.2">
      <c r="B502" s="23" t="s">
        <v>152</v>
      </c>
      <c r="C502" t="s">
        <v>712</v>
      </c>
      <c r="D502" t="s">
        <v>881</v>
      </c>
      <c r="E502" s="17">
        <f>VLOOKUP($B502,'Appendix F'!$B:$H,7,FALSE)</f>
        <v>2700</v>
      </c>
    </row>
    <row r="503" spans="2:5" x14ac:dyDescent="0.2">
      <c r="B503" s="23" t="s">
        <v>439</v>
      </c>
      <c r="C503" t="s">
        <v>736</v>
      </c>
      <c r="D503" t="s">
        <v>1159</v>
      </c>
      <c r="E503" s="17">
        <f>VLOOKUP($B503,'Appendix F'!$B:$H,7,FALSE)</f>
        <v>3640.67</v>
      </c>
    </row>
    <row r="504" spans="2:5" x14ac:dyDescent="0.2">
      <c r="B504" s="23" t="s">
        <v>97</v>
      </c>
      <c r="C504" t="s">
        <v>705</v>
      </c>
      <c r="D504" t="s">
        <v>829</v>
      </c>
      <c r="E504" s="17">
        <f>VLOOKUP($B504,'Appendix F'!$B:$H,7,FALSE)</f>
        <v>5147.1400000000003</v>
      </c>
    </row>
    <row r="505" spans="2:5" x14ac:dyDescent="0.2">
      <c r="B505" s="23" t="s">
        <v>574</v>
      </c>
      <c r="C505" t="s">
        <v>747</v>
      </c>
      <c r="D505" t="s">
        <v>1290</v>
      </c>
      <c r="E505" s="17">
        <f>VLOOKUP($B505,'Appendix F'!$B:$H,7,FALSE)</f>
        <v>2954.42</v>
      </c>
    </row>
    <row r="506" spans="2:5" x14ac:dyDescent="0.2">
      <c r="B506" s="23" t="s">
        <v>281</v>
      </c>
      <c r="C506" t="s">
        <v>725</v>
      </c>
      <c r="D506" t="s">
        <v>1006</v>
      </c>
      <c r="E506" s="17">
        <f>VLOOKUP($B506,'Appendix F'!$B:$H,7,FALSE)</f>
        <v>6563.65</v>
      </c>
    </row>
    <row r="507" spans="2:5" x14ac:dyDescent="0.2">
      <c r="B507" s="23" t="s">
        <v>311</v>
      </c>
      <c r="C507" t="s">
        <v>727</v>
      </c>
      <c r="D507" t="s">
        <v>1036</v>
      </c>
      <c r="E507" s="17">
        <f>VLOOKUP($B507,'Appendix F'!$B:$H,7,FALSE)</f>
        <v>2700</v>
      </c>
    </row>
    <row r="508" spans="2:5" x14ac:dyDescent="0.2">
      <c r="B508" s="23" t="s">
        <v>541</v>
      </c>
      <c r="C508" t="s">
        <v>747</v>
      </c>
      <c r="D508" t="s">
        <v>1257</v>
      </c>
      <c r="E508" s="17">
        <f>VLOOKUP($B508,'Appendix F'!$B:$H,7,FALSE)</f>
        <v>3276.24</v>
      </c>
    </row>
    <row r="509" spans="2:5" x14ac:dyDescent="0.2">
      <c r="B509" s="23" t="s">
        <v>364</v>
      </c>
      <c r="C509" t="s">
        <v>730</v>
      </c>
      <c r="D509" t="s">
        <v>1087</v>
      </c>
      <c r="E509" s="17">
        <f>VLOOKUP($B509,'Appendix F'!$B:$H,7,FALSE)</f>
        <v>4749.4799999999996</v>
      </c>
    </row>
    <row r="510" spans="2:5" x14ac:dyDescent="0.2">
      <c r="B510" s="23" t="s">
        <v>511</v>
      </c>
      <c r="C510" t="s">
        <v>745</v>
      </c>
      <c r="D510" t="s">
        <v>1227</v>
      </c>
      <c r="E510" s="17">
        <f>VLOOKUP($B510,'Appendix F'!$B:$H,7,FALSE)</f>
        <v>3011.56</v>
      </c>
    </row>
    <row r="511" spans="2:5" x14ac:dyDescent="0.2">
      <c r="B511" s="23" t="s">
        <v>614</v>
      </c>
      <c r="C511" t="s">
        <v>751</v>
      </c>
      <c r="D511" t="s">
        <v>1329</v>
      </c>
      <c r="E511" s="17">
        <f>VLOOKUP($B511,'Appendix F'!$B:$H,7,FALSE)</f>
        <v>2700</v>
      </c>
    </row>
    <row r="512" spans="2:5" x14ac:dyDescent="0.2">
      <c r="B512" s="23" t="s">
        <v>298</v>
      </c>
      <c r="C512" t="s">
        <v>727</v>
      </c>
      <c r="D512" t="s">
        <v>1023</v>
      </c>
      <c r="E512" s="17">
        <f>VLOOKUP($B512,'Appendix F'!$B:$H,7,FALSE)</f>
        <v>7125.35</v>
      </c>
    </row>
    <row r="513" spans="2:5" x14ac:dyDescent="0.2">
      <c r="B513" s="23" t="s">
        <v>596</v>
      </c>
      <c r="C513" t="s">
        <v>748</v>
      </c>
      <c r="D513" t="s">
        <v>1312</v>
      </c>
      <c r="E513" s="17">
        <f>VLOOKUP($B513,'Appendix F'!$B:$H,7,FALSE)</f>
        <v>2700</v>
      </c>
    </row>
    <row r="514" spans="2:5" x14ac:dyDescent="0.2">
      <c r="B514" s="23" t="s">
        <v>327</v>
      </c>
      <c r="C514" t="s">
        <v>727</v>
      </c>
      <c r="D514" t="s">
        <v>1052</v>
      </c>
      <c r="E514" s="17">
        <f>VLOOKUP($B514,'Appendix F'!$B:$H,7,FALSE)</f>
        <v>2700</v>
      </c>
    </row>
    <row r="515" spans="2:5" x14ac:dyDescent="0.2">
      <c r="B515" s="23" t="s">
        <v>500</v>
      </c>
      <c r="C515" t="s">
        <v>742</v>
      </c>
      <c r="D515" t="s">
        <v>1219</v>
      </c>
      <c r="E515" s="17">
        <f>VLOOKUP($B515,'Appendix F'!$B:$H,7,FALSE)</f>
        <v>3092</v>
      </c>
    </row>
    <row r="516" spans="2:5" x14ac:dyDescent="0.2">
      <c r="B516" s="23" t="s">
        <v>137</v>
      </c>
      <c r="C516" t="s">
        <v>711</v>
      </c>
      <c r="D516" t="s">
        <v>866</v>
      </c>
      <c r="E516" s="17">
        <f>VLOOKUP($B516,'Appendix F'!$B:$H,7,FALSE)</f>
        <v>2700</v>
      </c>
    </row>
    <row r="517" spans="2:5" x14ac:dyDescent="0.2">
      <c r="B517" s="23" t="s">
        <v>354</v>
      </c>
      <c r="C517" t="s">
        <v>729</v>
      </c>
      <c r="D517" t="s">
        <v>1078</v>
      </c>
      <c r="E517" s="17">
        <f>VLOOKUP($B517,'Appendix F'!$B:$H,7,FALSE)</f>
        <v>3621.39</v>
      </c>
    </row>
    <row r="518" spans="2:5" x14ac:dyDescent="0.2">
      <c r="B518" s="23" t="s">
        <v>282</v>
      </c>
      <c r="C518" t="s">
        <v>725</v>
      </c>
      <c r="D518" t="s">
        <v>1007</v>
      </c>
      <c r="E518" s="17">
        <f>VLOOKUP($B518,'Appendix F'!$B:$H,7,FALSE)</f>
        <v>2700</v>
      </c>
    </row>
    <row r="519" spans="2:5" x14ac:dyDescent="0.2">
      <c r="B519" s="23" t="s">
        <v>682</v>
      </c>
      <c r="C519" t="s">
        <v>755</v>
      </c>
      <c r="D519" t="s">
        <v>4</v>
      </c>
      <c r="E519" s="17">
        <f>VLOOKUP($B519,'Appendix F'!$B:$H,7,FALSE)</f>
        <v>2700</v>
      </c>
    </row>
    <row r="520" spans="2:5" x14ac:dyDescent="0.2">
      <c r="B520" s="23" t="s">
        <v>683</v>
      </c>
      <c r="C520" t="s">
        <v>755</v>
      </c>
      <c r="D520" t="s">
        <v>5</v>
      </c>
      <c r="E520" s="17">
        <f>VLOOKUP($B520,'Appendix F'!$B:$H,7,FALSE)</f>
        <v>2700</v>
      </c>
    </row>
    <row r="521" spans="2:5" x14ac:dyDescent="0.2">
      <c r="B521" s="23" t="s">
        <v>537</v>
      </c>
      <c r="C521" t="s">
        <v>747</v>
      </c>
      <c r="D521" t="s">
        <v>1253</v>
      </c>
      <c r="E521" s="17">
        <f>VLOOKUP($B521,'Appendix F'!$B:$H,7,FALSE)</f>
        <v>2700</v>
      </c>
    </row>
    <row r="522" spans="2:5" x14ac:dyDescent="0.2">
      <c r="B522" s="23" t="s">
        <v>240</v>
      </c>
      <c r="C522" t="s">
        <v>721</v>
      </c>
      <c r="D522" t="s">
        <v>968</v>
      </c>
      <c r="E522" s="17">
        <f>VLOOKUP($B522,'Appendix F'!$B:$H,7,FALSE)</f>
        <v>3156</v>
      </c>
    </row>
    <row r="523" spans="2:5" x14ac:dyDescent="0.2">
      <c r="B523" s="23" t="s">
        <v>552</v>
      </c>
      <c r="C523" t="s">
        <v>747</v>
      </c>
      <c r="D523" t="s">
        <v>1268</v>
      </c>
      <c r="E523" s="17">
        <f>VLOOKUP($B523,'Appendix F'!$B:$H,7,FALSE)</f>
        <v>2700</v>
      </c>
    </row>
    <row r="524" spans="2:5" x14ac:dyDescent="0.2">
      <c r="B524" s="23" t="s">
        <v>73</v>
      </c>
      <c r="C524" t="s">
        <v>703</v>
      </c>
      <c r="D524" t="s">
        <v>805</v>
      </c>
      <c r="E524" s="17">
        <f>VLOOKUP($B524,'Appendix F'!$B:$H,7,FALSE)</f>
        <v>5702.48</v>
      </c>
    </row>
    <row r="525" spans="2:5" x14ac:dyDescent="0.2">
      <c r="B525" s="23" t="s">
        <v>638</v>
      </c>
      <c r="C525" t="s">
        <v>753</v>
      </c>
      <c r="D525" t="s">
        <v>1352</v>
      </c>
      <c r="E525" s="17">
        <f>VLOOKUP($B525,'Appendix F'!$B:$H,7,FALSE)</f>
        <v>3998.49</v>
      </c>
    </row>
    <row r="526" spans="2:5" x14ac:dyDescent="0.2">
      <c r="B526" s="23" t="s">
        <v>196</v>
      </c>
      <c r="C526" t="s">
        <v>715</v>
      </c>
      <c r="D526" t="s">
        <v>925</v>
      </c>
      <c r="E526" s="17">
        <f>VLOOKUP($B526,'Appendix F'!$B:$H,7,FALSE)</f>
        <v>5885.49</v>
      </c>
    </row>
    <row r="527" spans="2:5" x14ac:dyDescent="0.2">
      <c r="B527" s="23" t="s">
        <v>428</v>
      </c>
      <c r="C527" t="s">
        <v>735</v>
      </c>
      <c r="D527" t="s">
        <v>1148</v>
      </c>
      <c r="E527" s="17">
        <f>VLOOKUP($B527,'Appendix F'!$B:$H,7,FALSE)</f>
        <v>4789.05</v>
      </c>
    </row>
    <row r="528" spans="2:5" x14ac:dyDescent="0.2">
      <c r="B528" s="23" t="s">
        <v>118</v>
      </c>
      <c r="C528" t="s">
        <v>708</v>
      </c>
      <c r="D528" t="s">
        <v>849</v>
      </c>
      <c r="E528" s="17">
        <f>VLOOKUP($B528,'Appendix F'!$B:$H,7,FALSE)</f>
        <v>3690.19</v>
      </c>
    </row>
    <row r="529" spans="2:5" x14ac:dyDescent="0.2">
      <c r="B529" s="23" t="s">
        <v>197</v>
      </c>
      <c r="C529" t="s">
        <v>715</v>
      </c>
      <c r="D529" t="s">
        <v>926</v>
      </c>
      <c r="E529" s="17">
        <f>VLOOKUP($B529,'Appendix F'!$B:$H,7,FALSE)</f>
        <v>2700</v>
      </c>
    </row>
    <row r="530" spans="2:5" x14ac:dyDescent="0.2">
      <c r="B530" s="23" t="s">
        <v>493</v>
      </c>
      <c r="C530" t="s">
        <v>741</v>
      </c>
      <c r="D530" t="s">
        <v>1212</v>
      </c>
      <c r="E530" s="17">
        <f>VLOOKUP($B530,'Appendix F'!$B:$H,7,FALSE)</f>
        <v>2700</v>
      </c>
    </row>
    <row r="531" spans="2:5" x14ac:dyDescent="0.2">
      <c r="B531" s="23" t="s">
        <v>618</v>
      </c>
      <c r="C531" t="s">
        <v>751</v>
      </c>
      <c r="D531" t="s">
        <v>1333</v>
      </c>
      <c r="E531" s="17">
        <f>VLOOKUP($B531,'Appendix F'!$B:$H,7,FALSE)</f>
        <v>2848.22</v>
      </c>
    </row>
    <row r="532" spans="2:5" x14ac:dyDescent="0.2">
      <c r="B532" s="23" t="s">
        <v>362</v>
      </c>
      <c r="C532" t="s">
        <v>730</v>
      </c>
      <c r="D532" t="s">
        <v>1085</v>
      </c>
      <c r="E532" s="17">
        <f>VLOOKUP($B532,'Appendix F'!$B:$H,7,FALSE)</f>
        <v>3636</v>
      </c>
    </row>
    <row r="533" spans="2:5" x14ac:dyDescent="0.2">
      <c r="B533" s="23" t="s">
        <v>565</v>
      </c>
      <c r="C533" t="s">
        <v>747</v>
      </c>
      <c r="D533" t="s">
        <v>1281</v>
      </c>
      <c r="E533" s="17">
        <f>VLOOKUP($B533,'Appendix F'!$B:$H,7,FALSE)</f>
        <v>2700</v>
      </c>
    </row>
    <row r="534" spans="2:5" x14ac:dyDescent="0.2">
      <c r="B534" s="23" t="s">
        <v>686</v>
      </c>
      <c r="C534" t="s">
        <v>755</v>
      </c>
      <c r="D534" t="s">
        <v>8</v>
      </c>
      <c r="E534" s="17">
        <f>VLOOKUP($B534,'Appendix F'!$B:$H,7,FALSE)</f>
        <v>2700</v>
      </c>
    </row>
    <row r="535" spans="2:5" x14ac:dyDescent="0.2">
      <c r="B535" s="23" t="s">
        <v>499</v>
      </c>
      <c r="C535" t="s">
        <v>742</v>
      </c>
      <c r="D535" t="s">
        <v>1218</v>
      </c>
      <c r="E535" s="17">
        <f>VLOOKUP($B535,'Appendix F'!$B:$H,7,FALSE)</f>
        <v>2700</v>
      </c>
    </row>
    <row r="536" spans="2:5" x14ac:dyDescent="0.2">
      <c r="B536" s="23" t="s">
        <v>501</v>
      </c>
      <c r="C536" t="s">
        <v>742</v>
      </c>
      <c r="D536" t="s">
        <v>742</v>
      </c>
      <c r="E536" s="17">
        <f>VLOOKUP($B536,'Appendix F'!$B:$H,7,FALSE)</f>
        <v>5970.05</v>
      </c>
    </row>
    <row r="537" spans="2:5" x14ac:dyDescent="0.2">
      <c r="B537" s="23" t="s">
        <v>433</v>
      </c>
      <c r="C537" t="s">
        <v>736</v>
      </c>
      <c r="D537" t="s">
        <v>1153</v>
      </c>
      <c r="E537" s="17">
        <f>VLOOKUP($B537,'Appendix F'!$B:$H,7,FALSE)</f>
        <v>4609.9399999999996</v>
      </c>
    </row>
    <row r="538" spans="2:5" x14ac:dyDescent="0.2">
      <c r="B538" s="23" t="s">
        <v>457</v>
      </c>
      <c r="C538" t="s">
        <v>738</v>
      </c>
      <c r="D538" t="s">
        <v>1176</v>
      </c>
      <c r="E538" s="17">
        <f>VLOOKUP($B538,'Appendix F'!$B:$H,7,FALSE)</f>
        <v>2820</v>
      </c>
    </row>
    <row r="539" spans="2:5" x14ac:dyDescent="0.2">
      <c r="B539" s="23" t="s">
        <v>506</v>
      </c>
      <c r="C539" t="s">
        <v>743</v>
      </c>
      <c r="D539" t="s">
        <v>743</v>
      </c>
      <c r="E539" s="17">
        <f>VLOOKUP($B539,'Appendix F'!$B:$H,7,FALSE)</f>
        <v>3471.74</v>
      </c>
    </row>
    <row r="540" spans="2:5" x14ac:dyDescent="0.2">
      <c r="B540" s="23" t="s">
        <v>190</v>
      </c>
      <c r="C540" t="s">
        <v>714</v>
      </c>
      <c r="D540" t="s">
        <v>919</v>
      </c>
      <c r="E540" s="17">
        <f>VLOOKUP($B540,'Appendix F'!$B:$H,7,FALSE)</f>
        <v>2700</v>
      </c>
    </row>
    <row r="541" spans="2:5" x14ac:dyDescent="0.2">
      <c r="B541" s="23" t="s">
        <v>492</v>
      </c>
      <c r="C541" t="s">
        <v>741</v>
      </c>
      <c r="D541" t="s">
        <v>1211</v>
      </c>
      <c r="E541" s="17">
        <f>VLOOKUP($B541,'Appendix F'!$B:$H,7,FALSE)</f>
        <v>3484</v>
      </c>
    </row>
    <row r="542" spans="2:5" x14ac:dyDescent="0.2">
      <c r="B542" s="23" t="s">
        <v>48</v>
      </c>
      <c r="C542" t="s">
        <v>701</v>
      </c>
      <c r="D542" t="s">
        <v>780</v>
      </c>
      <c r="E542" s="17">
        <f>VLOOKUP($B542,'Appendix F'!$B:$H,7,FALSE)</f>
        <v>6424.36</v>
      </c>
    </row>
    <row r="543" spans="2:5" x14ac:dyDescent="0.2">
      <c r="B543" s="23" t="s">
        <v>497</v>
      </c>
      <c r="C543" t="s">
        <v>742</v>
      </c>
      <c r="D543" t="s">
        <v>1216</v>
      </c>
      <c r="E543" s="17">
        <f>VLOOKUP($B543,'Appendix F'!$B:$H,7,FALSE)</f>
        <v>2864</v>
      </c>
    </row>
    <row r="544" spans="2:5" x14ac:dyDescent="0.2">
      <c r="B544" s="23" t="s">
        <v>296</v>
      </c>
      <c r="C544" t="s">
        <v>727</v>
      </c>
      <c r="D544" t="s">
        <v>1021</v>
      </c>
      <c r="E544" s="17">
        <f>VLOOKUP($B544,'Appendix F'!$B:$H,7,FALSE)</f>
        <v>2700</v>
      </c>
    </row>
    <row r="545" spans="2:5" x14ac:dyDescent="0.2">
      <c r="B545" s="23" t="s">
        <v>512</v>
      </c>
      <c r="C545" t="s">
        <v>745</v>
      </c>
      <c r="D545" t="s">
        <v>1228</v>
      </c>
      <c r="E545" s="17">
        <f>VLOOKUP($B545,'Appendix F'!$B:$H,7,FALSE)</f>
        <v>3758.47</v>
      </c>
    </row>
    <row r="546" spans="2:5" x14ac:dyDescent="0.2">
      <c r="B546" s="23" t="s">
        <v>322</v>
      </c>
      <c r="C546" t="s">
        <v>727</v>
      </c>
      <c r="D546" t="s">
        <v>1047</v>
      </c>
      <c r="E546" s="17">
        <f>VLOOKUP($B546,'Appendix F'!$B:$H,7,FALSE)</f>
        <v>2700</v>
      </c>
    </row>
    <row r="547" spans="2:5" x14ac:dyDescent="0.2">
      <c r="B547" s="23" t="s">
        <v>507</v>
      </c>
      <c r="C547" t="s">
        <v>743</v>
      </c>
      <c r="D547" t="s">
        <v>1223</v>
      </c>
      <c r="E547" s="17">
        <f>VLOOKUP($B547,'Appendix F'!$B:$H,7,FALSE)</f>
        <v>4221.6000000000004</v>
      </c>
    </row>
    <row r="548" spans="2:5" x14ac:dyDescent="0.2">
      <c r="B548" s="23" t="s">
        <v>575</v>
      </c>
      <c r="C548" t="s">
        <v>747</v>
      </c>
      <c r="D548" t="s">
        <v>1291</v>
      </c>
      <c r="E548" s="17">
        <f>VLOOKUP($B548,'Appendix F'!$B:$H,7,FALSE)</f>
        <v>2700</v>
      </c>
    </row>
    <row r="549" spans="2:5" x14ac:dyDescent="0.2">
      <c r="B549" s="23" t="s">
        <v>485</v>
      </c>
      <c r="C549" t="s">
        <v>741</v>
      </c>
      <c r="D549" t="s">
        <v>1204</v>
      </c>
      <c r="E549" s="17">
        <f>VLOOKUP($B549,'Appendix F'!$B:$H,7,FALSE)</f>
        <v>2700</v>
      </c>
    </row>
    <row r="550" spans="2:5" x14ac:dyDescent="0.2">
      <c r="B550" s="23" t="s">
        <v>110</v>
      </c>
      <c r="C550" t="s">
        <v>707</v>
      </c>
      <c r="D550" t="s">
        <v>841</v>
      </c>
      <c r="E550" s="17">
        <f>VLOOKUP($B550,'Appendix F'!$B:$H,7,FALSE)</f>
        <v>5736.73</v>
      </c>
    </row>
    <row r="551" spans="2:5" x14ac:dyDescent="0.2">
      <c r="B551" s="23" t="s">
        <v>98</v>
      </c>
      <c r="C551" t="s">
        <v>705</v>
      </c>
      <c r="D551" t="s">
        <v>830</v>
      </c>
      <c r="E551" s="17">
        <f>VLOOKUP($B551,'Appendix F'!$B:$H,7,FALSE)</f>
        <v>5399.23</v>
      </c>
    </row>
    <row r="552" spans="2:5" x14ac:dyDescent="0.2">
      <c r="B552" s="23" t="s">
        <v>366</v>
      </c>
      <c r="C552" t="s">
        <v>730</v>
      </c>
      <c r="D552" t="s">
        <v>1089</v>
      </c>
      <c r="E552" s="17">
        <f>VLOOKUP($B552,'Appendix F'!$B:$H,7,FALSE)</f>
        <v>3620</v>
      </c>
    </row>
    <row r="553" spans="2:5" x14ac:dyDescent="0.2">
      <c r="B553" s="23" t="s">
        <v>573</v>
      </c>
      <c r="C553" t="s">
        <v>747</v>
      </c>
      <c r="D553" t="s">
        <v>1289</v>
      </c>
      <c r="E553" s="17">
        <f>VLOOKUP($B553,'Appendix F'!$B:$H,7,FALSE)</f>
        <v>2700</v>
      </c>
    </row>
    <row r="554" spans="2:5" x14ac:dyDescent="0.2">
      <c r="B554" s="23" t="s">
        <v>138</v>
      </c>
      <c r="C554" t="s">
        <v>711</v>
      </c>
      <c r="D554" t="s">
        <v>867</v>
      </c>
      <c r="E554" s="17">
        <f>VLOOKUP($B554,'Appendix F'!$B:$H,7,FALSE)</f>
        <v>5086.13</v>
      </c>
    </row>
    <row r="555" spans="2:5" x14ac:dyDescent="0.2">
      <c r="B555" s="23" t="s">
        <v>91</v>
      </c>
      <c r="C555" t="s">
        <v>705</v>
      </c>
      <c r="D555" t="s">
        <v>823</v>
      </c>
      <c r="E555" s="17">
        <f>VLOOKUP($B555,'Appendix F'!$B:$H,7,FALSE)</f>
        <v>4989.2700000000004</v>
      </c>
    </row>
    <row r="556" spans="2:5" x14ac:dyDescent="0.2">
      <c r="B556" s="23" t="s">
        <v>387</v>
      </c>
      <c r="C556" t="s">
        <v>731</v>
      </c>
      <c r="D556" t="s">
        <v>1109</v>
      </c>
      <c r="E556" s="17">
        <f>VLOOKUP($B556,'Appendix F'!$B:$H,7,FALSE)</f>
        <v>2700</v>
      </c>
    </row>
    <row r="557" spans="2:5" x14ac:dyDescent="0.2">
      <c r="B557" s="23" t="s">
        <v>576</v>
      </c>
      <c r="C557" t="s">
        <v>747</v>
      </c>
      <c r="D557" t="s">
        <v>1292</v>
      </c>
      <c r="E557" s="17">
        <f>VLOOKUP($B557,'Appendix F'!$B:$H,7,FALSE)</f>
        <v>2700</v>
      </c>
    </row>
    <row r="558" spans="2:5" x14ac:dyDescent="0.2">
      <c r="B558" s="23" t="s">
        <v>648</v>
      </c>
      <c r="C558" t="s">
        <v>754</v>
      </c>
      <c r="D558" t="s">
        <v>1361</v>
      </c>
      <c r="E558" s="17">
        <f>VLOOKUP($B558,'Appendix F'!$B:$H,7,FALSE)</f>
        <v>5001.45</v>
      </c>
    </row>
    <row r="559" spans="2:5" x14ac:dyDescent="0.2">
      <c r="B559" s="23" t="s">
        <v>379</v>
      </c>
      <c r="C559" t="s">
        <v>731</v>
      </c>
      <c r="D559" t="s">
        <v>1102</v>
      </c>
      <c r="E559" s="17">
        <f>VLOOKUP($B559,'Appendix F'!$B:$H,7,FALSE)</f>
        <v>3822.36</v>
      </c>
    </row>
    <row r="560" spans="2:5" x14ac:dyDescent="0.2">
      <c r="B560" s="23" t="s">
        <v>687</v>
      </c>
      <c r="C560" t="s">
        <v>755</v>
      </c>
      <c r="D560" t="s">
        <v>9</v>
      </c>
      <c r="E560" s="17">
        <f>VLOOKUP($B560,'Appendix F'!$B:$H,7,FALSE)</f>
        <v>2700</v>
      </c>
    </row>
    <row r="561" spans="2:5" x14ac:dyDescent="0.2">
      <c r="B561" s="23" t="s">
        <v>32</v>
      </c>
      <c r="C561" t="s">
        <v>700</v>
      </c>
      <c r="D561" t="s">
        <v>764</v>
      </c>
      <c r="E561" s="17">
        <f>VLOOKUP($B561,'Appendix F'!$B:$H,7,FALSE)</f>
        <v>2700</v>
      </c>
    </row>
    <row r="562" spans="2:5" x14ac:dyDescent="0.2">
      <c r="B562" s="23" t="s">
        <v>548</v>
      </c>
      <c r="C562" t="s">
        <v>747</v>
      </c>
      <c r="D562" t="s">
        <v>1264</v>
      </c>
      <c r="E562" s="17">
        <f>VLOOKUP($B562,'Appendix F'!$B:$H,7,FALSE)</f>
        <v>3569.78</v>
      </c>
    </row>
    <row r="563" spans="2:5" x14ac:dyDescent="0.2">
      <c r="B563" s="23" t="s">
        <v>491</v>
      </c>
      <c r="C563" t="s">
        <v>741</v>
      </c>
      <c r="D563" t="s">
        <v>1210</v>
      </c>
      <c r="E563" s="17">
        <f>VLOOKUP($B563,'Appendix F'!$B:$H,7,FALSE)</f>
        <v>3308</v>
      </c>
    </row>
    <row r="564" spans="2:5" x14ac:dyDescent="0.2">
      <c r="B564" s="23" t="s">
        <v>561</v>
      </c>
      <c r="C564" t="s">
        <v>747</v>
      </c>
      <c r="D564" t="s">
        <v>1277</v>
      </c>
      <c r="E564" s="17">
        <f>VLOOKUP($B564,'Appendix F'!$B:$H,7,FALSE)</f>
        <v>2844.2</v>
      </c>
    </row>
    <row r="565" spans="2:5" x14ac:dyDescent="0.2">
      <c r="B565" s="23" t="s">
        <v>234</v>
      </c>
      <c r="C565" t="s">
        <v>721</v>
      </c>
      <c r="D565" t="s">
        <v>962</v>
      </c>
      <c r="E565" s="17">
        <f>VLOOKUP($B565,'Appendix F'!$B:$H,7,FALSE)</f>
        <v>4539.8100000000004</v>
      </c>
    </row>
    <row r="566" spans="2:5" x14ac:dyDescent="0.2">
      <c r="B566" s="23" t="s">
        <v>140</v>
      </c>
      <c r="C566" t="s">
        <v>711</v>
      </c>
      <c r="D566" t="s">
        <v>869</v>
      </c>
      <c r="E566" s="17">
        <f>VLOOKUP($B566,'Appendix F'!$B:$H,7,FALSE)</f>
        <v>4000</v>
      </c>
    </row>
    <row r="567" spans="2:5" x14ac:dyDescent="0.2">
      <c r="B567" s="23" t="s">
        <v>248</v>
      </c>
      <c r="C567" t="s">
        <v>722</v>
      </c>
      <c r="D567" t="s">
        <v>976</v>
      </c>
      <c r="E567" s="17">
        <f>VLOOKUP($B567,'Appendix F'!$B:$H,7,FALSE)</f>
        <v>4158.83</v>
      </c>
    </row>
    <row r="568" spans="2:5" x14ac:dyDescent="0.2">
      <c r="B568" s="23" t="s">
        <v>462</v>
      </c>
      <c r="C568" t="s">
        <v>739</v>
      </c>
      <c r="D568" t="s">
        <v>1181</v>
      </c>
      <c r="E568" s="17">
        <f>VLOOKUP($B568,'Appendix F'!$B:$H,7,FALSE)</f>
        <v>2700</v>
      </c>
    </row>
    <row r="569" spans="2:5" x14ac:dyDescent="0.2">
      <c r="B569" s="23" t="s">
        <v>510</v>
      </c>
      <c r="C569" t="s">
        <v>745</v>
      </c>
      <c r="D569" t="s">
        <v>1226</v>
      </c>
      <c r="E569" s="17">
        <f>VLOOKUP($B569,'Appendix F'!$B:$H,7,FALSE)</f>
        <v>3362.81</v>
      </c>
    </row>
    <row r="570" spans="2:5" x14ac:dyDescent="0.2">
      <c r="B570" s="23" t="s">
        <v>582</v>
      </c>
      <c r="C570" t="s">
        <v>747</v>
      </c>
      <c r="D570" t="s">
        <v>1298</v>
      </c>
      <c r="E570" s="17">
        <f>VLOOKUP($B570,'Appendix F'!$B:$H,7,FALSE)</f>
        <v>2700</v>
      </c>
    </row>
    <row r="571" spans="2:5" x14ac:dyDescent="0.2">
      <c r="B571" s="23" t="s">
        <v>78</v>
      </c>
      <c r="C571" t="s">
        <v>704</v>
      </c>
      <c r="D571" t="s">
        <v>810</v>
      </c>
      <c r="E571" s="17">
        <f>VLOOKUP($B571,'Appendix F'!$B:$H,7,FALSE)</f>
        <v>3372</v>
      </c>
    </row>
    <row r="572" spans="2:5" x14ac:dyDescent="0.2">
      <c r="B572" s="23" t="s">
        <v>589</v>
      </c>
      <c r="C572" t="s">
        <v>747</v>
      </c>
      <c r="D572" t="s">
        <v>1305</v>
      </c>
      <c r="E572" s="17">
        <f>VLOOKUP($B572,'Appendix F'!$B:$H,7,FALSE)</f>
        <v>2700</v>
      </c>
    </row>
    <row r="573" spans="2:5" x14ac:dyDescent="0.2">
      <c r="B573" s="23" t="s">
        <v>82</v>
      </c>
      <c r="C573" t="s">
        <v>705</v>
      </c>
      <c r="D573" t="s">
        <v>814</v>
      </c>
      <c r="E573" s="17">
        <f>VLOOKUP($B573,'Appendix F'!$B:$H,7,FALSE)</f>
        <v>2848</v>
      </c>
    </row>
    <row r="574" spans="2:5" x14ac:dyDescent="0.2">
      <c r="B574" s="23" t="s">
        <v>150</v>
      </c>
      <c r="C574" t="s">
        <v>712</v>
      </c>
      <c r="D574" t="s">
        <v>879</v>
      </c>
      <c r="E574" s="17">
        <f>VLOOKUP($B574,'Appendix F'!$B:$H,7,FALSE)</f>
        <v>2700</v>
      </c>
    </row>
    <row r="575" spans="2:5" x14ac:dyDescent="0.2">
      <c r="B575" s="23" t="s">
        <v>274</v>
      </c>
      <c r="C575" t="s">
        <v>725</v>
      </c>
      <c r="D575" t="s">
        <v>999</v>
      </c>
      <c r="E575" s="17">
        <f>VLOOKUP($B575,'Appendix F'!$B:$H,7,FALSE)</f>
        <v>2968</v>
      </c>
    </row>
    <row r="576" spans="2:5" x14ac:dyDescent="0.2">
      <c r="B576" s="23" t="s">
        <v>604</v>
      </c>
      <c r="C576" t="s">
        <v>749</v>
      </c>
      <c r="D576" t="s">
        <v>1320</v>
      </c>
      <c r="E576" s="17">
        <f>VLOOKUP($B576,'Appendix F'!$B:$H,7,FALSE)</f>
        <v>4702.92</v>
      </c>
    </row>
    <row r="577" spans="2:5" x14ac:dyDescent="0.2">
      <c r="B577" s="23" t="s">
        <v>551</v>
      </c>
      <c r="C577" t="s">
        <v>747</v>
      </c>
      <c r="D577" t="s">
        <v>1267</v>
      </c>
      <c r="E577" s="17">
        <f>VLOOKUP($B577,'Appendix F'!$B:$H,7,FALSE)</f>
        <v>2700</v>
      </c>
    </row>
    <row r="578" spans="2:5" x14ac:dyDescent="0.2">
      <c r="B578" s="23" t="s">
        <v>167</v>
      </c>
      <c r="C578" t="s">
        <v>713</v>
      </c>
      <c r="D578" t="s">
        <v>896</v>
      </c>
      <c r="E578" s="17">
        <f>VLOOKUP($B578,'Appendix F'!$B:$H,7,FALSE)</f>
        <v>3108.9</v>
      </c>
    </row>
    <row r="579" spans="2:5" x14ac:dyDescent="0.2">
      <c r="B579" s="23" t="s">
        <v>200</v>
      </c>
      <c r="C579" t="s">
        <v>715</v>
      </c>
      <c r="D579" t="s">
        <v>929</v>
      </c>
      <c r="E579" s="17">
        <f>VLOOKUP($B579,'Appendix F'!$B:$H,7,FALSE)</f>
        <v>4565.5200000000004</v>
      </c>
    </row>
    <row r="580" spans="2:5" x14ac:dyDescent="0.2">
      <c r="B580" s="23" t="s">
        <v>139</v>
      </c>
      <c r="C580" t="s">
        <v>711</v>
      </c>
      <c r="D580" t="s">
        <v>868</v>
      </c>
      <c r="E580" s="17">
        <f>VLOOKUP($B580,'Appendix F'!$B:$H,7,FALSE)</f>
        <v>3544</v>
      </c>
    </row>
    <row r="581" spans="2:5" x14ac:dyDescent="0.2">
      <c r="B581" s="23" t="s">
        <v>353</v>
      </c>
      <c r="C581" t="s">
        <v>729</v>
      </c>
      <c r="D581" t="s">
        <v>1077</v>
      </c>
      <c r="E581" s="17">
        <f>VLOOKUP($B581,'Appendix F'!$B:$H,7,FALSE)</f>
        <v>2944</v>
      </c>
    </row>
    <row r="582" spans="2:5" x14ac:dyDescent="0.2">
      <c r="B582" s="23" t="s">
        <v>494</v>
      </c>
      <c r="C582" t="s">
        <v>741</v>
      </c>
      <c r="D582" t="s">
        <v>1213</v>
      </c>
      <c r="E582" s="17">
        <f>VLOOKUP($B582,'Appendix F'!$B:$H,7,FALSE)</f>
        <v>2900</v>
      </c>
    </row>
    <row r="583" spans="2:5" x14ac:dyDescent="0.2">
      <c r="B583" s="23" t="s">
        <v>266</v>
      </c>
      <c r="C583" t="s">
        <v>724</v>
      </c>
      <c r="D583" t="s">
        <v>991</v>
      </c>
      <c r="E583" s="17">
        <f>VLOOKUP($B583,'Appendix F'!$B:$H,7,FALSE)</f>
        <v>5128.63</v>
      </c>
    </row>
    <row r="584" spans="2:5" x14ac:dyDescent="0.2">
      <c r="B584" s="23" t="s">
        <v>599</v>
      </c>
      <c r="C584" t="s">
        <v>748</v>
      </c>
      <c r="D584" t="s">
        <v>1315</v>
      </c>
      <c r="E584" s="17">
        <f>VLOOKUP($B584,'Appendix F'!$B:$H,7,FALSE)</f>
        <v>2825.11</v>
      </c>
    </row>
    <row r="585" spans="2:5" x14ac:dyDescent="0.2">
      <c r="B585" s="23" t="s">
        <v>54</v>
      </c>
      <c r="C585" t="s">
        <v>702</v>
      </c>
      <c r="D585" t="s">
        <v>786</v>
      </c>
      <c r="E585" s="17">
        <f>VLOOKUP($B585,'Appendix F'!$B:$H,7,FALSE)</f>
        <v>3560</v>
      </c>
    </row>
    <row r="586" spans="2:5" x14ac:dyDescent="0.2">
      <c r="B586" s="23" t="s">
        <v>158</v>
      </c>
      <c r="C586" t="s">
        <v>713</v>
      </c>
      <c r="D586" t="s">
        <v>887</v>
      </c>
      <c r="E586" s="17">
        <f>VLOOKUP($B586,'Appendix F'!$B:$H,7,FALSE)</f>
        <v>2700</v>
      </c>
    </row>
    <row r="587" spans="2:5" x14ac:dyDescent="0.2">
      <c r="B587" s="23" t="s">
        <v>336</v>
      </c>
      <c r="C587" t="s">
        <v>727</v>
      </c>
      <c r="D587" t="s">
        <v>1061</v>
      </c>
      <c r="E587" s="17">
        <f>VLOOKUP($B587,'Appendix F'!$B:$H,7,FALSE)</f>
        <v>2700</v>
      </c>
    </row>
    <row r="588" spans="2:5" x14ac:dyDescent="0.2">
      <c r="B588" s="23" t="s">
        <v>388</v>
      </c>
      <c r="C588" t="s">
        <v>731</v>
      </c>
      <c r="D588" t="s">
        <v>1110</v>
      </c>
      <c r="E588" s="17">
        <f>VLOOKUP($B588,'Appendix F'!$B:$H,7,FALSE)</f>
        <v>6175.1</v>
      </c>
    </row>
    <row r="589" spans="2:5" x14ac:dyDescent="0.2">
      <c r="B589" s="23" t="s">
        <v>119</v>
      </c>
      <c r="C589" t="s">
        <v>709</v>
      </c>
      <c r="D589" t="s">
        <v>850</v>
      </c>
      <c r="E589" s="17">
        <f>VLOOKUP($B589,'Appendix F'!$B:$H,7,FALSE)</f>
        <v>2700</v>
      </c>
    </row>
    <row r="590" spans="2:5" x14ac:dyDescent="0.2">
      <c r="B590" s="23" t="s">
        <v>659</v>
      </c>
      <c r="C590" t="s">
        <v>755</v>
      </c>
      <c r="D590" t="s">
        <v>1372</v>
      </c>
      <c r="E590" s="17">
        <f>VLOOKUP($B590,'Appendix F'!$B:$H,7,FALSE)</f>
        <v>2700</v>
      </c>
    </row>
    <row r="591" spans="2:5" x14ac:dyDescent="0.2">
      <c r="B591" s="23" t="s">
        <v>238</v>
      </c>
      <c r="C591" t="s">
        <v>721</v>
      </c>
      <c r="D591" t="s">
        <v>966</v>
      </c>
      <c r="E591" s="17">
        <f>VLOOKUP($B591,'Appendix F'!$B:$H,7,FALSE)</f>
        <v>2744</v>
      </c>
    </row>
    <row r="592" spans="2:5" x14ac:dyDescent="0.2">
      <c r="B592" s="23" t="s">
        <v>535</v>
      </c>
      <c r="C592" t="s">
        <v>747</v>
      </c>
      <c r="D592" t="s">
        <v>1251</v>
      </c>
      <c r="E592" s="17">
        <f>VLOOKUP($B592,'Appendix F'!$B:$H,7,FALSE)</f>
        <v>2700</v>
      </c>
    </row>
    <row r="593" spans="2:5" x14ac:dyDescent="0.2">
      <c r="B593" s="23" t="s">
        <v>191</v>
      </c>
      <c r="C593" t="s">
        <v>714</v>
      </c>
      <c r="D593" t="s">
        <v>920</v>
      </c>
      <c r="E593" s="17">
        <f>VLOOKUP($B593,'Appendix F'!$B:$H,7,FALSE)</f>
        <v>2700</v>
      </c>
    </row>
    <row r="594" spans="2:5" x14ac:dyDescent="0.2">
      <c r="B594" s="23" t="s">
        <v>605</v>
      </c>
      <c r="C594" t="s">
        <v>749</v>
      </c>
      <c r="D594" t="s">
        <v>749</v>
      </c>
      <c r="E594" s="17">
        <f>VLOOKUP($B594,'Appendix F'!$B:$H,7,FALSE)</f>
        <v>5391.51</v>
      </c>
    </row>
    <row r="595" spans="2:5" x14ac:dyDescent="0.2">
      <c r="B595" s="23" t="s">
        <v>180</v>
      </c>
      <c r="C595" t="s">
        <v>713</v>
      </c>
      <c r="D595" t="s">
        <v>909</v>
      </c>
      <c r="E595" s="17">
        <f>VLOOKUP($B595,'Appendix F'!$B:$H,7,FALSE)</f>
        <v>3364.21</v>
      </c>
    </row>
    <row r="596" spans="2:5" x14ac:dyDescent="0.2">
      <c r="B596" s="23" t="s">
        <v>232</v>
      </c>
      <c r="C596" t="s">
        <v>720</v>
      </c>
      <c r="D596" t="s">
        <v>960</v>
      </c>
      <c r="E596" s="17">
        <f>VLOOKUP($B596,'Appendix F'!$B:$H,7,FALSE)</f>
        <v>2700</v>
      </c>
    </row>
    <row r="597" spans="2:5" x14ac:dyDescent="0.2">
      <c r="B597" s="23" t="s">
        <v>595</v>
      </c>
      <c r="C597" t="s">
        <v>748</v>
      </c>
      <c r="D597" t="s">
        <v>1311</v>
      </c>
      <c r="E597" s="17">
        <f>VLOOKUP($B597,'Appendix F'!$B:$H,7,FALSE)</f>
        <v>3224.62</v>
      </c>
    </row>
    <row r="598" spans="2:5" x14ac:dyDescent="0.2">
      <c r="B598" s="23" t="s">
        <v>458</v>
      </c>
      <c r="C598" t="s">
        <v>738</v>
      </c>
      <c r="D598" t="s">
        <v>1177</v>
      </c>
      <c r="E598" s="17">
        <f>VLOOKUP($B598,'Appendix F'!$B:$H,7,FALSE)</f>
        <v>4773.87</v>
      </c>
    </row>
    <row r="599" spans="2:5" x14ac:dyDescent="0.2">
      <c r="B599" s="23" t="s">
        <v>611</v>
      </c>
      <c r="C599" t="s">
        <v>750</v>
      </c>
      <c r="D599" t="s">
        <v>1326</v>
      </c>
      <c r="E599" s="17">
        <f>VLOOKUP($B599,'Appendix F'!$B:$H,7,FALSE)</f>
        <v>3308</v>
      </c>
    </row>
    <row r="600" spans="2:5" x14ac:dyDescent="0.2">
      <c r="B600" s="23" t="s">
        <v>657</v>
      </c>
      <c r="C600" t="s">
        <v>755</v>
      </c>
      <c r="D600" t="s">
        <v>1370</v>
      </c>
      <c r="E600" s="17">
        <f>VLOOKUP($B600,'Appendix F'!$B:$H,7,FALSE)</f>
        <v>2700</v>
      </c>
    </row>
    <row r="601" spans="2:5" x14ac:dyDescent="0.2">
      <c r="B601" s="23" t="s">
        <v>585</v>
      </c>
      <c r="C601" t="s">
        <v>747</v>
      </c>
      <c r="D601" t="s">
        <v>1301</v>
      </c>
      <c r="E601" s="17">
        <f>VLOOKUP($B601,'Appendix F'!$B:$H,7,FALSE)</f>
        <v>2700</v>
      </c>
    </row>
    <row r="602" spans="2:5" x14ac:dyDescent="0.2">
      <c r="B602" s="23" t="s">
        <v>389</v>
      </c>
      <c r="C602" t="s">
        <v>731</v>
      </c>
      <c r="D602" t="s">
        <v>1111</v>
      </c>
      <c r="E602" s="17">
        <f>VLOOKUP($B602,'Appendix F'!$B:$H,7,FALSE)</f>
        <v>3056</v>
      </c>
    </row>
    <row r="603" spans="2:5" x14ac:dyDescent="0.2">
      <c r="B603" s="23" t="s">
        <v>194</v>
      </c>
      <c r="C603" t="s">
        <v>715</v>
      </c>
      <c r="D603" t="s">
        <v>923</v>
      </c>
      <c r="E603" s="17">
        <f>VLOOKUP($B603,'Appendix F'!$B:$H,7,FALSE)</f>
        <v>3124</v>
      </c>
    </row>
    <row r="604" spans="2:5" x14ac:dyDescent="0.2">
      <c r="B604" s="23" t="s">
        <v>412</v>
      </c>
      <c r="C604" t="s">
        <v>733</v>
      </c>
      <c r="D604" t="s">
        <v>1134</v>
      </c>
      <c r="E604" s="17">
        <f>VLOOKUP($B604,'Appendix F'!$B:$H,7,FALSE)</f>
        <v>2700</v>
      </c>
    </row>
    <row r="605" spans="2:5" x14ac:dyDescent="0.2">
      <c r="B605" s="23" t="s">
        <v>106</v>
      </c>
      <c r="C605" t="s">
        <v>707</v>
      </c>
      <c r="D605" t="s">
        <v>837</v>
      </c>
      <c r="E605" s="17">
        <f>VLOOKUP($B605,'Appendix F'!$B:$H,7,FALSE)</f>
        <v>5795.23</v>
      </c>
    </row>
    <row r="606" spans="2:5" x14ac:dyDescent="0.2">
      <c r="B606" s="23" t="s">
        <v>81</v>
      </c>
      <c r="C606" t="s">
        <v>704</v>
      </c>
      <c r="D606" t="s">
        <v>813</v>
      </c>
      <c r="E606" s="17">
        <f>VLOOKUP($B606,'Appendix F'!$B:$H,7,FALSE)</f>
        <v>3348</v>
      </c>
    </row>
    <row r="607" spans="2:5" x14ac:dyDescent="0.2">
      <c r="B607" s="23" t="s">
        <v>292</v>
      </c>
      <c r="C607" t="s">
        <v>727</v>
      </c>
      <c r="D607" t="s">
        <v>1017</v>
      </c>
      <c r="E607" s="17">
        <f>VLOOKUP($B607,'Appendix F'!$B:$H,7,FALSE)</f>
        <v>4516.99</v>
      </c>
    </row>
    <row r="608" spans="2:5" x14ac:dyDescent="0.2">
      <c r="B608" s="23" t="s">
        <v>59</v>
      </c>
      <c r="C608" t="s">
        <v>702</v>
      </c>
      <c r="D608" t="s">
        <v>791</v>
      </c>
      <c r="E608" s="17">
        <f>VLOOKUP($B608,'Appendix F'!$B:$H,7,FALSE)</f>
        <v>3384.63</v>
      </c>
    </row>
    <row r="609" spans="2:5" x14ac:dyDescent="0.2">
      <c r="B609" s="23" t="s">
        <v>368</v>
      </c>
      <c r="C609" t="s">
        <v>730</v>
      </c>
      <c r="D609" t="s">
        <v>1091</v>
      </c>
      <c r="E609" s="17">
        <f>VLOOKUP($B609,'Appendix F'!$B:$H,7,FALSE)</f>
        <v>5661.91</v>
      </c>
    </row>
    <row r="610" spans="2:5" x14ac:dyDescent="0.2">
      <c r="B610" s="23" t="s">
        <v>671</v>
      </c>
      <c r="C610" t="s">
        <v>755</v>
      </c>
      <c r="D610" t="s">
        <v>1384</v>
      </c>
      <c r="E610" s="17">
        <f>VLOOKUP($B610,'Appendix F'!$B:$H,7,FALSE)</f>
        <v>2700</v>
      </c>
    </row>
    <row r="611" spans="2:5" x14ac:dyDescent="0.2">
      <c r="B611" s="23" t="s">
        <v>409</v>
      </c>
      <c r="C611" t="s">
        <v>733</v>
      </c>
      <c r="D611" t="s">
        <v>1131</v>
      </c>
      <c r="E611" s="17">
        <f>VLOOKUP($B611,'Appendix F'!$B:$H,7,FALSE)</f>
        <v>3267.36</v>
      </c>
    </row>
    <row r="612" spans="2:5" x14ac:dyDescent="0.2">
      <c r="B612" s="23" t="s">
        <v>303</v>
      </c>
      <c r="C612" t="s">
        <v>727</v>
      </c>
      <c r="D612" t="s">
        <v>1028</v>
      </c>
      <c r="E612" s="17">
        <f>VLOOKUP($B612,'Appendix F'!$B:$H,7,FALSE)</f>
        <v>2700</v>
      </c>
    </row>
    <row r="613" spans="2:5" x14ac:dyDescent="0.2">
      <c r="B613" s="23" t="s">
        <v>314</v>
      </c>
      <c r="C613" t="s">
        <v>727</v>
      </c>
      <c r="D613" t="s">
        <v>1039</v>
      </c>
      <c r="E613" s="17">
        <f>VLOOKUP($B613,'Appendix F'!$B:$H,7,FALSE)</f>
        <v>2909.95</v>
      </c>
    </row>
    <row r="614" spans="2:5" x14ac:dyDescent="0.2">
      <c r="B614" s="23" t="s">
        <v>319</v>
      </c>
      <c r="C614" t="s">
        <v>727</v>
      </c>
      <c r="D614" t="s">
        <v>1044</v>
      </c>
      <c r="E614" s="17">
        <f>VLOOKUP($B614,'Appendix F'!$B:$H,7,FALSE)</f>
        <v>3370.22</v>
      </c>
    </row>
    <row r="615" spans="2:5" x14ac:dyDescent="0.2">
      <c r="B615" s="23" t="s">
        <v>321</v>
      </c>
      <c r="C615" t="s">
        <v>727</v>
      </c>
      <c r="D615" t="s">
        <v>1046</v>
      </c>
      <c r="E615" s="17">
        <f>VLOOKUP($B615,'Appendix F'!$B:$H,7,FALSE)</f>
        <v>2795.15</v>
      </c>
    </row>
    <row r="616" spans="2:5" x14ac:dyDescent="0.2">
      <c r="B616" s="23" t="s">
        <v>231</v>
      </c>
      <c r="C616" t="s">
        <v>720</v>
      </c>
      <c r="D616" t="s">
        <v>959</v>
      </c>
      <c r="E616" s="17">
        <f>VLOOKUP($B616,'Appendix F'!$B:$H,7,FALSE)</f>
        <v>4000</v>
      </c>
    </row>
    <row r="617" spans="2:5" x14ac:dyDescent="0.2">
      <c r="B617" s="23" t="s">
        <v>61</v>
      </c>
      <c r="C617" t="s">
        <v>702</v>
      </c>
      <c r="D617" t="s">
        <v>793</v>
      </c>
      <c r="E617" s="17">
        <f>VLOOKUP($B617,'Appendix F'!$B:$H,7,FALSE)</f>
        <v>2700</v>
      </c>
    </row>
    <row r="618" spans="2:5" x14ac:dyDescent="0.2">
      <c r="B618" s="23" t="s">
        <v>398</v>
      </c>
      <c r="C618" t="s">
        <v>732</v>
      </c>
      <c r="D618" t="s">
        <v>1120</v>
      </c>
      <c r="E618" s="17">
        <f>VLOOKUP($B618,'Appendix F'!$B:$H,7,FALSE)</f>
        <v>2700</v>
      </c>
    </row>
    <row r="619" spans="2:5" x14ac:dyDescent="0.2">
      <c r="B619" s="23" t="s">
        <v>37</v>
      </c>
      <c r="C619" t="s">
        <v>700</v>
      </c>
      <c r="D619" t="s">
        <v>769</v>
      </c>
      <c r="E619" s="17">
        <f>VLOOKUP($B619,'Appendix F'!$B:$H,7,FALSE)</f>
        <v>2700</v>
      </c>
    </row>
    <row r="620" spans="2:5" x14ac:dyDescent="0.2">
      <c r="B620" s="23" t="s">
        <v>619</v>
      </c>
      <c r="C620" t="s">
        <v>751</v>
      </c>
      <c r="D620" t="s">
        <v>1334</v>
      </c>
      <c r="E620" s="17">
        <f>VLOOKUP($B620,'Appendix F'!$B:$H,7,FALSE)</f>
        <v>3145.91</v>
      </c>
    </row>
    <row r="621" spans="2:5" x14ac:dyDescent="0.2">
      <c r="B621" s="23" t="s">
        <v>141</v>
      </c>
      <c r="C621" t="s">
        <v>711</v>
      </c>
      <c r="D621" t="s">
        <v>870</v>
      </c>
      <c r="E621" s="17">
        <f>VLOOKUP($B621,'Appendix F'!$B:$H,7,FALSE)</f>
        <v>4460.01</v>
      </c>
    </row>
    <row r="622" spans="2:5" x14ac:dyDescent="0.2">
      <c r="B622" s="23" t="s">
        <v>313</v>
      </c>
      <c r="C622" t="s">
        <v>727</v>
      </c>
      <c r="D622" t="s">
        <v>1038</v>
      </c>
      <c r="E622" s="17">
        <f>VLOOKUP($B622,'Appendix F'!$B:$H,7,FALSE)</f>
        <v>2700</v>
      </c>
    </row>
    <row r="623" spans="2:5" x14ac:dyDescent="0.2">
      <c r="B623" s="23" t="s">
        <v>153</v>
      </c>
      <c r="C623" t="s">
        <v>712</v>
      </c>
      <c r="D623" t="s">
        <v>882</v>
      </c>
      <c r="E623" s="17">
        <f>VLOOKUP($B623,'Appendix F'!$B:$H,7,FALSE)</f>
        <v>2700</v>
      </c>
    </row>
    <row r="624" spans="2:5" x14ac:dyDescent="0.2">
      <c r="B624" s="23" t="s">
        <v>629</v>
      </c>
      <c r="C624" t="s">
        <v>752</v>
      </c>
      <c r="D624" t="s">
        <v>1344</v>
      </c>
      <c r="E624" s="17">
        <f>VLOOKUP($B624,'Appendix F'!$B:$H,7,FALSE)</f>
        <v>3703.47</v>
      </c>
    </row>
    <row r="625" spans="2:5" x14ac:dyDescent="0.2">
      <c r="B625" s="23" t="s">
        <v>696</v>
      </c>
      <c r="C625" t="s">
        <v>756</v>
      </c>
      <c r="D625" t="s">
        <v>17</v>
      </c>
      <c r="E625" s="17">
        <f>VLOOKUP($B625,'Appendix F'!$B:$H,7,FALSE)</f>
        <v>4422.3500000000004</v>
      </c>
    </row>
    <row r="626" spans="2:5" x14ac:dyDescent="0.2">
      <c r="B626" s="23" t="s">
        <v>413</v>
      </c>
      <c r="C626" t="s">
        <v>733</v>
      </c>
      <c r="D626" t="s">
        <v>1135</v>
      </c>
      <c r="E626" s="17">
        <f>VLOOKUP($B626,'Appendix F'!$B:$H,7,FALSE)</f>
        <v>2700</v>
      </c>
    </row>
    <row r="627" spans="2:5" x14ac:dyDescent="0.2">
      <c r="B627" s="23" t="s">
        <v>399</v>
      </c>
      <c r="C627" t="s">
        <v>733</v>
      </c>
      <c r="D627" t="s">
        <v>1121</v>
      </c>
      <c r="E627" s="17">
        <f>VLOOKUP($B627,'Appendix F'!$B:$H,7,FALSE)</f>
        <v>2790.73</v>
      </c>
    </row>
    <row r="628" spans="2:5" x14ac:dyDescent="0.2">
      <c r="B628" s="23" t="s">
        <v>495</v>
      </c>
      <c r="C628" t="s">
        <v>741</v>
      </c>
      <c r="D628" t="s">
        <v>1214</v>
      </c>
      <c r="E628" s="17">
        <f>VLOOKUP($B628,'Appendix F'!$B:$H,7,FALSE)</f>
        <v>2844.16</v>
      </c>
    </row>
    <row r="629" spans="2:5" x14ac:dyDescent="0.2">
      <c r="B629" s="23" t="s">
        <v>513</v>
      </c>
      <c r="C629" t="s">
        <v>745</v>
      </c>
      <c r="D629" t="s">
        <v>1229</v>
      </c>
      <c r="E629" s="17">
        <f>VLOOKUP($B629,'Appendix F'!$B:$H,7,FALSE)</f>
        <v>4688.3900000000003</v>
      </c>
    </row>
    <row r="630" spans="2:5" x14ac:dyDescent="0.2">
      <c r="B630" s="23" t="s">
        <v>243</v>
      </c>
      <c r="C630" t="s">
        <v>721</v>
      </c>
      <c r="D630" t="s">
        <v>971</v>
      </c>
      <c r="E630" s="17">
        <f>VLOOKUP($B630,'Appendix F'!$B:$H,7,FALSE)</f>
        <v>4044.05</v>
      </c>
    </row>
    <row r="631" spans="2:5" x14ac:dyDescent="0.2">
      <c r="B631" s="23" t="s">
        <v>365</v>
      </c>
      <c r="C631" t="s">
        <v>730</v>
      </c>
      <c r="D631" t="s">
        <v>1088</v>
      </c>
      <c r="E631" s="17">
        <f>VLOOKUP($B631,'Appendix F'!$B:$H,7,FALSE)</f>
        <v>4021.06</v>
      </c>
    </row>
    <row r="632" spans="2:5" x14ac:dyDescent="0.2">
      <c r="B632" s="23" t="s">
        <v>38</v>
      </c>
      <c r="C632" t="s">
        <v>700</v>
      </c>
      <c r="D632" t="s">
        <v>770</v>
      </c>
      <c r="E632" s="17">
        <f>VLOOKUP($B632,'Appendix F'!$B:$H,7,FALSE)</f>
        <v>4886.72</v>
      </c>
    </row>
    <row r="633" spans="2:5" x14ac:dyDescent="0.2">
      <c r="B633" s="23" t="s">
        <v>509</v>
      </c>
      <c r="C633" t="s">
        <v>744</v>
      </c>
      <c r="D633" t="s">
        <v>1225</v>
      </c>
      <c r="E633" s="17">
        <f>VLOOKUP($B633,'Appendix F'!$B:$H,7,FALSE)</f>
        <v>3288</v>
      </c>
    </row>
    <row r="634" spans="2:5" x14ac:dyDescent="0.2">
      <c r="B634" s="23" t="s">
        <v>600</v>
      </c>
      <c r="C634" t="s">
        <v>749</v>
      </c>
      <c r="D634" t="s">
        <v>1316</v>
      </c>
      <c r="E634" s="17">
        <f>VLOOKUP($B634,'Appendix F'!$B:$H,7,FALSE)</f>
        <v>4856.91</v>
      </c>
    </row>
    <row r="635" spans="2:5" x14ac:dyDescent="0.2">
      <c r="B635" s="23" t="s">
        <v>526</v>
      </c>
      <c r="C635" t="s">
        <v>746</v>
      </c>
      <c r="D635" t="s">
        <v>1242</v>
      </c>
      <c r="E635" s="17">
        <f>VLOOKUP($B635,'Appendix F'!$B:$H,7,FALSE)</f>
        <v>4744.24</v>
      </c>
    </row>
    <row r="636" spans="2:5" x14ac:dyDescent="0.2">
      <c r="B636" s="23" t="s">
        <v>645</v>
      </c>
      <c r="C636" t="s">
        <v>754</v>
      </c>
      <c r="D636" t="s">
        <v>754</v>
      </c>
      <c r="E636" s="17">
        <f>VLOOKUP($B636,'Appendix F'!$B:$H,7,FALSE)</f>
        <v>2796</v>
      </c>
    </row>
    <row r="637" spans="2:5" x14ac:dyDescent="0.2">
      <c r="B637" s="23" t="s">
        <v>284</v>
      </c>
      <c r="C637" t="s">
        <v>725</v>
      </c>
      <c r="D637" t="s">
        <v>1009</v>
      </c>
      <c r="E637" s="17">
        <f>VLOOKUP($B637,'Appendix F'!$B:$H,7,FALSE)</f>
        <v>2700</v>
      </c>
    </row>
    <row r="638" spans="2:5" x14ac:dyDescent="0.2">
      <c r="B638" s="23" t="s">
        <v>76</v>
      </c>
      <c r="C638" t="s">
        <v>704</v>
      </c>
      <c r="D638" t="s">
        <v>808</v>
      </c>
      <c r="E638" s="17">
        <f>VLOOKUP($B638,'Appendix F'!$B:$H,7,FALSE)</f>
        <v>3512</v>
      </c>
    </row>
    <row r="639" spans="2:5" x14ac:dyDescent="0.2">
      <c r="B639" s="23" t="s">
        <v>224</v>
      </c>
      <c r="C639" t="s">
        <v>719</v>
      </c>
      <c r="D639" t="s">
        <v>953</v>
      </c>
      <c r="E639" s="17">
        <f>VLOOKUP($B639,'Appendix F'!$B:$H,7,FALSE)</f>
        <v>2700</v>
      </c>
    </row>
    <row r="640" spans="2:5" x14ac:dyDescent="0.2">
      <c r="B640" s="23" t="s">
        <v>49</v>
      </c>
      <c r="C640" t="s">
        <v>701</v>
      </c>
      <c r="D640" t="s">
        <v>781</v>
      </c>
      <c r="E640" s="17">
        <f>VLOOKUP($B640,'Appendix F'!$B:$H,7,FALSE)</f>
        <v>5390.81</v>
      </c>
    </row>
    <row r="641" spans="2:5" x14ac:dyDescent="0.2">
      <c r="B641" s="23" t="s">
        <v>528</v>
      </c>
      <c r="C641" t="s">
        <v>747</v>
      </c>
      <c r="D641" t="s">
        <v>1244</v>
      </c>
      <c r="E641" s="17">
        <f>VLOOKUP($B641,'Appendix F'!$B:$H,7,FALSE)</f>
        <v>2864.14</v>
      </c>
    </row>
    <row r="642" spans="2:5" x14ac:dyDescent="0.2">
      <c r="B642" s="23" t="s">
        <v>225</v>
      </c>
      <c r="C642" t="s">
        <v>720</v>
      </c>
      <c r="D642" t="s">
        <v>954</v>
      </c>
      <c r="E642" s="17">
        <f>VLOOKUP($B642,'Appendix F'!$B:$H,7,FALSE)</f>
        <v>4473.2299999999996</v>
      </c>
    </row>
    <row r="643" spans="2:5" x14ac:dyDescent="0.2">
      <c r="B643" s="23" t="s">
        <v>372</v>
      </c>
      <c r="C643" t="s">
        <v>731</v>
      </c>
      <c r="D643" t="s">
        <v>1095</v>
      </c>
      <c r="E643" s="17">
        <f>VLOOKUP($B643,'Appendix F'!$B:$H,7,FALSE)</f>
        <v>2796</v>
      </c>
    </row>
    <row r="644" spans="2:5" x14ac:dyDescent="0.2">
      <c r="B644" s="23" t="s">
        <v>317</v>
      </c>
      <c r="C644" t="s">
        <v>727</v>
      </c>
      <c r="D644" t="s">
        <v>1042</v>
      </c>
      <c r="E644" s="17">
        <f>VLOOKUP($B644,'Appendix F'!$B:$H,7,FALSE)</f>
        <v>2700</v>
      </c>
    </row>
    <row r="645" spans="2:5" x14ac:dyDescent="0.2">
      <c r="B645" s="23" t="s">
        <v>272</v>
      </c>
      <c r="C645" t="s">
        <v>725</v>
      </c>
      <c r="D645" t="s">
        <v>997</v>
      </c>
      <c r="E645" s="17">
        <f>VLOOKUP($B645,'Appendix F'!$B:$H,7,FALSE)</f>
        <v>2934.5</v>
      </c>
    </row>
    <row r="646" spans="2:5" x14ac:dyDescent="0.2">
      <c r="B646" s="23" t="s">
        <v>569</v>
      </c>
      <c r="C646" t="s">
        <v>747</v>
      </c>
      <c r="D646" t="s">
        <v>1285</v>
      </c>
      <c r="E646" s="17">
        <f>VLOOKUP($B646,'Appendix F'!$B:$H,7,FALSE)</f>
        <v>2700</v>
      </c>
    </row>
    <row r="647" spans="2:5" x14ac:dyDescent="0.2">
      <c r="B647" s="23" t="s">
        <v>182</v>
      </c>
      <c r="C647" t="s">
        <v>713</v>
      </c>
      <c r="D647" t="s">
        <v>911</v>
      </c>
      <c r="E647" s="17">
        <f>VLOOKUP($B647,'Appendix F'!$B:$H,7,FALSE)</f>
        <v>2800</v>
      </c>
    </row>
    <row r="648" spans="2:5" x14ac:dyDescent="0.2">
      <c r="B648" s="23" t="s">
        <v>63</v>
      </c>
      <c r="C648" t="s">
        <v>703</v>
      </c>
      <c r="D648" t="s">
        <v>795</v>
      </c>
      <c r="E648" s="17">
        <f>VLOOKUP($B648,'Appendix F'!$B:$H,7,FALSE)</f>
        <v>3701.25</v>
      </c>
    </row>
    <row r="649" spans="2:5" x14ac:dyDescent="0.2">
      <c r="B649" s="23" t="s">
        <v>325</v>
      </c>
      <c r="C649" t="s">
        <v>727</v>
      </c>
      <c r="D649" t="s">
        <v>1050</v>
      </c>
      <c r="E649" s="17">
        <f>VLOOKUP($B649,'Appendix F'!$B:$H,7,FALSE)</f>
        <v>6053.33</v>
      </c>
    </row>
    <row r="650" spans="2:5" x14ac:dyDescent="0.2">
      <c r="B650" s="23" t="s">
        <v>99</v>
      </c>
      <c r="C650" t="s">
        <v>705</v>
      </c>
      <c r="D650" t="s">
        <v>831</v>
      </c>
      <c r="E650" s="17">
        <f>VLOOKUP($B650,'Appendix F'!$B:$H,7,FALSE)</f>
        <v>4318.33</v>
      </c>
    </row>
    <row r="651" spans="2:5" x14ac:dyDescent="0.2">
      <c r="B651" s="23" t="s">
        <v>579</v>
      </c>
      <c r="C651" t="s">
        <v>747</v>
      </c>
      <c r="D651" t="s">
        <v>1295</v>
      </c>
      <c r="E651" s="17">
        <f>VLOOKUP($B651,'Appendix F'!$B:$H,7,FALSE)</f>
        <v>2700</v>
      </c>
    </row>
    <row r="652" spans="2:5" x14ac:dyDescent="0.2">
      <c r="B652" s="23" t="s">
        <v>378</v>
      </c>
      <c r="C652" t="s">
        <v>731</v>
      </c>
      <c r="D652" t="s">
        <v>1101</v>
      </c>
      <c r="E652" s="17">
        <f>VLOOKUP($B652,'Appendix F'!$B:$H,7,FALSE)</f>
        <v>2768</v>
      </c>
    </row>
    <row r="653" spans="2:5" x14ac:dyDescent="0.2">
      <c r="B653" s="23" t="s">
        <v>369</v>
      </c>
      <c r="C653" t="s">
        <v>730</v>
      </c>
      <c r="D653" t="s">
        <v>1092</v>
      </c>
      <c r="E653" s="17">
        <f>VLOOKUP($B653,'Appendix F'!$B:$H,7,FALSE)</f>
        <v>3748</v>
      </c>
    </row>
    <row r="654" spans="2:5" x14ac:dyDescent="0.2">
      <c r="B654" s="23" t="s">
        <v>192</v>
      </c>
      <c r="C654" t="s">
        <v>714</v>
      </c>
      <c r="D654" t="s">
        <v>921</v>
      </c>
      <c r="E654" s="17">
        <f>VLOOKUP($B654,'Appendix F'!$B:$H,7,FALSE)</f>
        <v>2700</v>
      </c>
    </row>
    <row r="655" spans="2:5" x14ac:dyDescent="0.2">
      <c r="B655" s="23" t="s">
        <v>285</v>
      </c>
      <c r="C655" t="s">
        <v>725</v>
      </c>
      <c r="D655" t="s">
        <v>1010</v>
      </c>
      <c r="E655" s="17">
        <f>VLOOKUP($B655,'Appendix F'!$B:$H,7,FALSE)</f>
        <v>2700</v>
      </c>
    </row>
    <row r="656" spans="2:5" x14ac:dyDescent="0.2">
      <c r="B656" s="23" t="s">
        <v>201</v>
      </c>
      <c r="C656" t="s">
        <v>716</v>
      </c>
      <c r="D656" t="s">
        <v>930</v>
      </c>
      <c r="E656" s="17">
        <f>VLOOKUP($B656,'Appendix F'!$B:$H,7,FALSE)</f>
        <v>2700</v>
      </c>
    </row>
    <row r="657" spans="2:5" x14ac:dyDescent="0.2">
      <c r="B657" s="23" t="s">
        <v>688</v>
      </c>
      <c r="C657" t="s">
        <v>755</v>
      </c>
      <c r="D657" t="s">
        <v>10</v>
      </c>
      <c r="E657" s="17">
        <f>VLOOKUP($B657,'Appendix F'!$B:$H,7,FALSE)</f>
        <v>2700</v>
      </c>
    </row>
    <row r="658" spans="2:5" x14ac:dyDescent="0.2">
      <c r="B658" s="23" t="s">
        <v>640</v>
      </c>
      <c r="C658" t="s">
        <v>753</v>
      </c>
      <c r="D658" t="s">
        <v>1354</v>
      </c>
      <c r="E658" s="17">
        <f>VLOOKUP($B658,'Appendix F'!$B:$H,7,FALSE)</f>
        <v>4184.6099999999997</v>
      </c>
    </row>
    <row r="659" spans="2:5" x14ac:dyDescent="0.2">
      <c r="B659" s="23" t="s">
        <v>371</v>
      </c>
      <c r="C659" t="s">
        <v>730</v>
      </c>
      <c r="D659" t="s">
        <v>1094</v>
      </c>
      <c r="E659" s="17">
        <f>VLOOKUP($B659,'Appendix F'!$B:$H,7,FALSE)</f>
        <v>3184</v>
      </c>
    </row>
    <row r="660" spans="2:5" x14ac:dyDescent="0.2">
      <c r="B660" s="23" t="s">
        <v>46</v>
      </c>
      <c r="C660" t="s">
        <v>701</v>
      </c>
      <c r="D660" t="s">
        <v>778</v>
      </c>
      <c r="E660" s="17">
        <f>VLOOKUP($B660,'Appendix F'!$B:$H,7,FALSE)</f>
        <v>5831.45</v>
      </c>
    </row>
    <row r="661" spans="2:5" x14ac:dyDescent="0.2">
      <c r="B661" s="23" t="s">
        <v>58</v>
      </c>
      <c r="C661" t="s">
        <v>702</v>
      </c>
      <c r="D661" t="s">
        <v>790</v>
      </c>
      <c r="E661" s="17">
        <f>VLOOKUP($B661,'Appendix F'!$B:$H,7,FALSE)</f>
        <v>5575.29</v>
      </c>
    </row>
    <row r="662" spans="2:5" x14ac:dyDescent="0.2">
      <c r="B662" s="23" t="s">
        <v>545</v>
      </c>
      <c r="C662" t="s">
        <v>747</v>
      </c>
      <c r="D662" t="s">
        <v>1261</v>
      </c>
      <c r="E662" s="17">
        <f>VLOOKUP($B662,'Appendix F'!$B:$H,7,FALSE)</f>
        <v>5764.89</v>
      </c>
    </row>
    <row r="663" spans="2:5" x14ac:dyDescent="0.2">
      <c r="B663" s="23" t="s">
        <v>649</v>
      </c>
      <c r="C663" t="s">
        <v>754</v>
      </c>
      <c r="D663" t="s">
        <v>1362</v>
      </c>
      <c r="E663" s="17">
        <f>VLOOKUP($B663,'Appendix F'!$B:$H,7,FALSE)</f>
        <v>3468.97</v>
      </c>
    </row>
    <row r="664" spans="2:5" x14ac:dyDescent="0.2">
      <c r="B664" s="23" t="s">
        <v>157</v>
      </c>
      <c r="C664" t="s">
        <v>713</v>
      </c>
      <c r="D664" t="s">
        <v>886</v>
      </c>
      <c r="E664" s="17">
        <f>VLOOKUP($B664,'Appendix F'!$B:$H,7,FALSE)</f>
        <v>2700</v>
      </c>
    </row>
    <row r="665" spans="2:5" x14ac:dyDescent="0.2">
      <c r="B665" s="23" t="s">
        <v>193</v>
      </c>
      <c r="C665" t="s">
        <v>714</v>
      </c>
      <c r="D665" t="s">
        <v>922</v>
      </c>
      <c r="E665" s="17">
        <f>VLOOKUP($B665,'Appendix F'!$B:$H,7,FALSE)</f>
        <v>2700</v>
      </c>
    </row>
    <row r="666" spans="2:5" x14ac:dyDescent="0.2">
      <c r="B666" s="23" t="s">
        <v>356</v>
      </c>
      <c r="C666" t="s">
        <v>729</v>
      </c>
      <c r="D666" t="s">
        <v>1080</v>
      </c>
      <c r="E666" s="17">
        <f>VLOOKUP($B666,'Appendix F'!$B:$H,7,FALSE)</f>
        <v>3404</v>
      </c>
    </row>
    <row r="667" spans="2:5" x14ac:dyDescent="0.2">
      <c r="B667" s="23" t="s">
        <v>220</v>
      </c>
      <c r="C667" t="s">
        <v>718</v>
      </c>
      <c r="D667" t="s">
        <v>949</v>
      </c>
      <c r="E667" s="17">
        <f>VLOOKUP($B667,'Appendix F'!$B:$H,7,FALSE)</f>
        <v>2700</v>
      </c>
    </row>
    <row r="668" spans="2:5" x14ac:dyDescent="0.2">
      <c r="B668" s="23" t="s">
        <v>62</v>
      </c>
      <c r="C668" t="s">
        <v>702</v>
      </c>
      <c r="D668" t="s">
        <v>794</v>
      </c>
      <c r="E668" s="17">
        <f>VLOOKUP($B668,'Appendix F'!$B:$H,7,FALSE)</f>
        <v>4115.5</v>
      </c>
    </row>
    <row r="669" spans="2:5" x14ac:dyDescent="0.2">
      <c r="B669" s="23" t="s">
        <v>441</v>
      </c>
      <c r="C669" t="s">
        <v>736</v>
      </c>
      <c r="D669" t="s">
        <v>1161</v>
      </c>
      <c r="E669" s="17">
        <f>VLOOKUP($B669,'Appendix F'!$B:$H,7,FALSE)</f>
        <v>5095.8999999999996</v>
      </c>
    </row>
    <row r="670" spans="2:5" x14ac:dyDescent="0.2">
      <c r="B670" s="23" t="s">
        <v>534</v>
      </c>
      <c r="C670" t="s">
        <v>747</v>
      </c>
      <c r="D670" t="s">
        <v>1250</v>
      </c>
      <c r="E670" s="17">
        <f>VLOOKUP($B670,'Appendix F'!$B:$H,7,FALSE)</f>
        <v>7891.7</v>
      </c>
    </row>
    <row r="671" spans="2:5" x14ac:dyDescent="0.2">
      <c r="B671" s="23" t="s">
        <v>453</v>
      </c>
      <c r="C671" t="s">
        <v>738</v>
      </c>
      <c r="D671" t="s">
        <v>1173</v>
      </c>
      <c r="E671" s="17">
        <f>VLOOKUP($B671,'Appendix F'!$B:$H,7,FALSE)</f>
        <v>2700</v>
      </c>
    </row>
    <row r="672" spans="2:5" x14ac:dyDescent="0.2">
      <c r="B672" s="23" t="s">
        <v>694</v>
      </c>
      <c r="C672" t="s">
        <v>756</v>
      </c>
      <c r="D672" t="s">
        <v>756</v>
      </c>
      <c r="E672" s="17">
        <f>VLOOKUP($B672,'Appendix F'!$B:$H,7,FALSE)</f>
        <v>3424</v>
      </c>
    </row>
    <row r="673" spans="2:5" x14ac:dyDescent="0.2">
      <c r="B673" s="23" t="s">
        <v>689</v>
      </c>
      <c r="C673" t="s">
        <v>755</v>
      </c>
      <c r="D673" t="s">
        <v>11</v>
      </c>
      <c r="E673" s="17">
        <f>VLOOKUP($B673,'Appendix F'!$B:$H,7,FALSE)</f>
        <v>4027.45</v>
      </c>
    </row>
    <row r="674" spans="2:5" x14ac:dyDescent="0.2">
      <c r="B674" s="23" t="s">
        <v>257</v>
      </c>
      <c r="C674" t="s">
        <v>723</v>
      </c>
      <c r="D674" t="s">
        <v>985</v>
      </c>
      <c r="E674" s="17">
        <f>VLOOKUP($B674,'Appendix F'!$B:$H,7,FALSE)</f>
        <v>4189.25</v>
      </c>
    </row>
    <row r="675" spans="2:5" x14ac:dyDescent="0.2">
      <c r="B675" s="23" t="s">
        <v>74</v>
      </c>
      <c r="C675" t="s">
        <v>703</v>
      </c>
      <c r="D675" t="s">
        <v>806</v>
      </c>
      <c r="E675" s="17">
        <f>VLOOKUP($B675,'Appendix F'!$B:$H,7,FALSE)</f>
        <v>5055.8900000000003</v>
      </c>
    </row>
    <row r="676" spans="2:5" x14ac:dyDescent="0.2">
      <c r="B676" s="23" t="s">
        <v>691</v>
      </c>
      <c r="C676" t="s">
        <v>755</v>
      </c>
      <c r="D676" t="s">
        <v>13</v>
      </c>
      <c r="E676" s="17">
        <f>VLOOKUP($B676,'Appendix F'!$B:$H,7,FALSE)</f>
        <v>2700</v>
      </c>
    </row>
    <row r="677" spans="2:5" ht="15" x14ac:dyDescent="0.25">
      <c r="B677" s="18"/>
      <c r="C677" s="18"/>
      <c r="D677" s="18"/>
    </row>
  </sheetData>
  <sheetProtection password="E4BC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5"/>
  <sheetViews>
    <sheetView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D4" sqref="D4"/>
    </sheetView>
  </sheetViews>
  <sheetFormatPr defaultColWidth="0" defaultRowHeight="15" zeroHeight="1" x14ac:dyDescent="0.25"/>
  <cols>
    <col min="1" max="1" width="2.140625" style="20" customWidth="1"/>
    <col min="2" max="2" width="11" style="20" customWidth="1"/>
    <col min="3" max="3" width="18.5703125" style="20" bestFit="1" customWidth="1"/>
    <col min="4" max="4" width="10.85546875" style="26" customWidth="1"/>
    <col min="5" max="5" width="16.85546875" style="20" customWidth="1"/>
    <col min="6" max="8" width="9.42578125" style="20" customWidth="1"/>
    <col min="9" max="9" width="2.42578125" style="20" customWidth="1"/>
    <col min="10" max="16384" width="9.140625" style="20" hidden="1"/>
  </cols>
  <sheetData>
    <row r="1" spans="2:9" x14ac:dyDescent="0.25"/>
    <row r="2" spans="2:9" ht="75" x14ac:dyDescent="0.25">
      <c r="B2" s="25" t="s">
        <v>2103</v>
      </c>
      <c r="C2" s="25" t="s">
        <v>758</v>
      </c>
      <c r="D2" s="25" t="s">
        <v>2116</v>
      </c>
      <c r="E2" s="25" t="s">
        <v>2117</v>
      </c>
      <c r="F2" s="25" t="s">
        <v>2102</v>
      </c>
      <c r="G2" s="25" t="s">
        <v>2118</v>
      </c>
      <c r="H2" s="25" t="s">
        <v>2119</v>
      </c>
    </row>
    <row r="3" spans="2:9" ht="128.25" hidden="1" x14ac:dyDescent="0.25">
      <c r="B3" s="23" t="s">
        <v>2109</v>
      </c>
      <c r="C3" t="s">
        <v>2110</v>
      </c>
      <c r="D3" s="71" t="s">
        <v>2115</v>
      </c>
      <c r="E3" s="71" t="s">
        <v>2111</v>
      </c>
      <c r="F3" s="71" t="s">
        <v>2112</v>
      </c>
      <c r="G3" s="71" t="s">
        <v>2113</v>
      </c>
      <c r="H3" s="71" t="s">
        <v>2114</v>
      </c>
    </row>
    <row r="4" spans="2:9" x14ac:dyDescent="0.25">
      <c r="B4" s="23" t="s">
        <v>27</v>
      </c>
      <c r="C4" t="s">
        <v>1422</v>
      </c>
      <c r="D4" s="74">
        <v>3</v>
      </c>
      <c r="E4" s="72">
        <v>1.925</v>
      </c>
      <c r="F4" s="73">
        <v>2700</v>
      </c>
      <c r="G4" s="73">
        <v>8106.42</v>
      </c>
      <c r="H4" s="73">
        <v>4053.21</v>
      </c>
      <c r="I4" s="22"/>
    </row>
    <row r="5" spans="2:9" x14ac:dyDescent="0.25">
      <c r="B5" s="23" t="s">
        <v>28</v>
      </c>
      <c r="C5" t="s">
        <v>1423</v>
      </c>
      <c r="D5" s="74">
        <v>5</v>
      </c>
      <c r="E5" s="72">
        <v>1.415</v>
      </c>
      <c r="F5" s="73">
        <v>2700</v>
      </c>
      <c r="G5" s="73">
        <v>5843.52</v>
      </c>
      <c r="H5" s="73">
        <v>2921.76</v>
      </c>
      <c r="I5" s="22"/>
    </row>
    <row r="6" spans="2:9" x14ac:dyDescent="0.25">
      <c r="B6" s="23" t="s">
        <v>29</v>
      </c>
      <c r="C6" t="s">
        <v>1424</v>
      </c>
      <c r="D6" s="74">
        <v>6</v>
      </c>
      <c r="E6" s="72">
        <v>0.193</v>
      </c>
      <c r="F6" s="73">
        <v>2700</v>
      </c>
      <c r="G6" s="73">
        <v>3353.67</v>
      </c>
      <c r="H6" s="73">
        <v>2700</v>
      </c>
      <c r="I6" s="22"/>
    </row>
    <row r="7" spans="2:9" x14ac:dyDescent="0.25">
      <c r="B7" s="23" t="s">
        <v>30</v>
      </c>
      <c r="C7" t="s">
        <v>1425</v>
      </c>
      <c r="D7" s="74">
        <v>5</v>
      </c>
      <c r="E7" s="72">
        <v>0.86799999999999999</v>
      </c>
      <c r="F7" s="73">
        <v>2700</v>
      </c>
      <c r="G7" s="73">
        <v>5043.16</v>
      </c>
      <c r="H7" s="73">
        <v>2700</v>
      </c>
      <c r="I7" s="22"/>
    </row>
    <row r="8" spans="2:9" x14ac:dyDescent="0.25">
      <c r="B8" s="23" t="s">
        <v>31</v>
      </c>
      <c r="C8" t="s">
        <v>1426</v>
      </c>
      <c r="D8" s="74">
        <v>3</v>
      </c>
      <c r="E8" s="72">
        <v>1.605</v>
      </c>
      <c r="F8" s="73">
        <v>3544</v>
      </c>
      <c r="G8" s="73">
        <v>7561.25</v>
      </c>
      <c r="H8" s="73">
        <v>3780.62</v>
      </c>
      <c r="I8" s="22"/>
    </row>
    <row r="9" spans="2:9" x14ac:dyDescent="0.25">
      <c r="B9" s="23" t="s">
        <v>32</v>
      </c>
      <c r="C9" t="s">
        <v>1427</v>
      </c>
      <c r="D9" s="74">
        <v>5</v>
      </c>
      <c r="E9" s="72">
        <v>0.38100000000000001</v>
      </c>
      <c r="F9" s="73">
        <v>2700</v>
      </c>
      <c r="G9" s="73">
        <v>3743.96</v>
      </c>
      <c r="H9" s="73">
        <v>2700</v>
      </c>
      <c r="I9" s="22"/>
    </row>
    <row r="10" spans="2:9" x14ac:dyDescent="0.25">
      <c r="B10" s="23" t="s">
        <v>33</v>
      </c>
      <c r="C10" t="s">
        <v>1428</v>
      </c>
      <c r="D10" s="74">
        <v>5</v>
      </c>
      <c r="E10" s="72">
        <v>0.34300000000000003</v>
      </c>
      <c r="F10" s="73">
        <v>2700</v>
      </c>
      <c r="G10" s="73">
        <v>2549.36</v>
      </c>
      <c r="H10" s="73">
        <v>2700</v>
      </c>
      <c r="I10" s="22"/>
    </row>
    <row r="11" spans="2:9" x14ac:dyDescent="0.25">
      <c r="B11" s="23" t="s">
        <v>34</v>
      </c>
      <c r="C11" t="s">
        <v>1429</v>
      </c>
      <c r="D11" s="74">
        <v>6</v>
      </c>
      <c r="E11" s="72">
        <v>0.254</v>
      </c>
      <c r="F11" s="73">
        <v>2700</v>
      </c>
      <c r="G11" s="73">
        <v>3077.09</v>
      </c>
      <c r="H11" s="73">
        <v>2700</v>
      </c>
      <c r="I11" s="22"/>
    </row>
    <row r="12" spans="2:9" x14ac:dyDescent="0.25">
      <c r="B12" s="23" t="s">
        <v>35</v>
      </c>
      <c r="C12" t="s">
        <v>1430</v>
      </c>
      <c r="D12" s="74">
        <v>3</v>
      </c>
      <c r="E12" s="72">
        <v>1.3839999999999999</v>
      </c>
      <c r="F12" s="73">
        <v>3188</v>
      </c>
      <c r="G12" s="73">
        <v>6294.61</v>
      </c>
      <c r="H12" s="73">
        <v>3188</v>
      </c>
      <c r="I12" s="22"/>
    </row>
    <row r="13" spans="2:9" x14ac:dyDescent="0.25">
      <c r="B13" s="23" t="s">
        <v>36</v>
      </c>
      <c r="C13" t="s">
        <v>1431</v>
      </c>
      <c r="D13" s="74">
        <v>6</v>
      </c>
      <c r="E13" s="72">
        <v>0.26300000000000001</v>
      </c>
      <c r="F13" s="73">
        <v>2700</v>
      </c>
      <c r="G13" s="73">
        <v>3381.9</v>
      </c>
      <c r="H13" s="73">
        <v>2700</v>
      </c>
      <c r="I13" s="22"/>
    </row>
    <row r="14" spans="2:9" x14ac:dyDescent="0.25">
      <c r="B14" s="23" t="s">
        <v>37</v>
      </c>
      <c r="C14" t="s">
        <v>1432</v>
      </c>
      <c r="D14" s="74">
        <v>6</v>
      </c>
      <c r="E14" s="72">
        <v>0.13800000000000001</v>
      </c>
      <c r="F14" s="73">
        <v>2700</v>
      </c>
      <c r="G14" s="73">
        <v>3097.52</v>
      </c>
      <c r="H14" s="73">
        <v>2700</v>
      </c>
      <c r="I14" s="22"/>
    </row>
    <row r="15" spans="2:9" x14ac:dyDescent="0.25">
      <c r="B15" s="23" t="s">
        <v>38</v>
      </c>
      <c r="C15" t="s">
        <v>1433</v>
      </c>
      <c r="D15" s="74">
        <v>3</v>
      </c>
      <c r="E15" s="72">
        <v>2.2429999999999999</v>
      </c>
      <c r="F15" s="73">
        <v>3560</v>
      </c>
      <c r="G15" s="73">
        <v>9773.44</v>
      </c>
      <c r="H15" s="73">
        <v>4886.72</v>
      </c>
      <c r="I15" s="22"/>
    </row>
    <row r="16" spans="2:9" x14ac:dyDescent="0.25">
      <c r="B16" s="23" t="s">
        <v>39</v>
      </c>
      <c r="C16" t="s">
        <v>1434</v>
      </c>
      <c r="D16" s="74">
        <v>5</v>
      </c>
      <c r="E16" s="72">
        <v>2.4940000000000002</v>
      </c>
      <c r="F16" s="73">
        <v>3372</v>
      </c>
      <c r="G16" s="73">
        <v>9383.42</v>
      </c>
      <c r="H16" s="73">
        <v>4691.71</v>
      </c>
      <c r="I16" s="22"/>
    </row>
    <row r="17" spans="2:9" x14ac:dyDescent="0.25">
      <c r="B17" s="23" t="s">
        <v>40</v>
      </c>
      <c r="C17" t="s">
        <v>1435</v>
      </c>
      <c r="D17" s="74">
        <v>4</v>
      </c>
      <c r="E17" s="72">
        <v>3.2850000000000001</v>
      </c>
      <c r="F17" s="73">
        <v>3736</v>
      </c>
      <c r="G17" s="73">
        <v>11317.07</v>
      </c>
      <c r="H17" s="73">
        <v>5658.53</v>
      </c>
      <c r="I17" s="22"/>
    </row>
    <row r="18" spans="2:9" x14ac:dyDescent="0.25">
      <c r="B18" s="23" t="s">
        <v>41</v>
      </c>
      <c r="C18" t="s">
        <v>1436</v>
      </c>
      <c r="D18" s="74">
        <v>4</v>
      </c>
      <c r="E18" s="72">
        <v>3.3079999999999998</v>
      </c>
      <c r="F18" s="73">
        <v>4000</v>
      </c>
      <c r="G18" s="73">
        <v>11296.39</v>
      </c>
      <c r="H18" s="73">
        <v>5648.19</v>
      </c>
      <c r="I18" s="22"/>
    </row>
    <row r="19" spans="2:9" x14ac:dyDescent="0.25">
      <c r="B19" s="23" t="s">
        <v>42</v>
      </c>
      <c r="C19" t="s">
        <v>1437</v>
      </c>
      <c r="D19" s="74">
        <v>4</v>
      </c>
      <c r="E19" s="72">
        <v>4.5670000000000002</v>
      </c>
      <c r="F19" s="73">
        <v>4000</v>
      </c>
      <c r="G19" s="73">
        <v>12901.46</v>
      </c>
      <c r="H19" s="73">
        <v>6450.73</v>
      </c>
      <c r="I19" s="22"/>
    </row>
    <row r="20" spans="2:9" x14ac:dyDescent="0.25">
      <c r="B20" s="23" t="s">
        <v>43</v>
      </c>
      <c r="C20" t="s">
        <v>1438</v>
      </c>
      <c r="D20" s="74">
        <v>4</v>
      </c>
      <c r="E20" s="72">
        <v>3.2469999999999999</v>
      </c>
      <c r="F20" s="73">
        <v>4000</v>
      </c>
      <c r="G20" s="73">
        <v>10825.13</v>
      </c>
      <c r="H20" s="73">
        <v>5412.56</v>
      </c>
      <c r="I20" s="22"/>
    </row>
    <row r="21" spans="2:9" x14ac:dyDescent="0.25">
      <c r="B21" s="23" t="s">
        <v>44</v>
      </c>
      <c r="C21" t="s">
        <v>1439</v>
      </c>
      <c r="D21" s="74">
        <v>4</v>
      </c>
      <c r="E21" s="72">
        <v>6.9370000000000003</v>
      </c>
      <c r="F21" s="73">
        <v>4000</v>
      </c>
      <c r="G21" s="73">
        <v>13184.94</v>
      </c>
      <c r="H21" s="73">
        <v>6592.47</v>
      </c>
      <c r="I21" s="22"/>
    </row>
    <row r="22" spans="2:9" x14ac:dyDescent="0.25">
      <c r="B22" s="23" t="s">
        <v>45</v>
      </c>
      <c r="C22" t="s">
        <v>1440</v>
      </c>
      <c r="D22" s="74">
        <v>4</v>
      </c>
      <c r="E22" s="72">
        <v>4.32</v>
      </c>
      <c r="F22" s="73">
        <v>4000</v>
      </c>
      <c r="G22" s="73">
        <v>12591.62</v>
      </c>
      <c r="H22" s="73">
        <v>6295.81</v>
      </c>
      <c r="I22" s="22"/>
    </row>
    <row r="23" spans="2:9" x14ac:dyDescent="0.25">
      <c r="B23" s="23" t="s">
        <v>46</v>
      </c>
      <c r="C23" t="s">
        <v>1441</v>
      </c>
      <c r="D23" s="74">
        <v>4</v>
      </c>
      <c r="E23" s="72">
        <v>3.488</v>
      </c>
      <c r="F23" s="73">
        <v>4000</v>
      </c>
      <c r="G23" s="73">
        <v>11662.91</v>
      </c>
      <c r="H23" s="73">
        <v>5831.45</v>
      </c>
      <c r="I23" s="22"/>
    </row>
    <row r="24" spans="2:9" x14ac:dyDescent="0.25">
      <c r="B24" s="23" t="s">
        <v>47</v>
      </c>
      <c r="C24" t="s">
        <v>1442</v>
      </c>
      <c r="D24" s="74">
        <v>4</v>
      </c>
      <c r="E24" s="72">
        <v>2.5710000000000002</v>
      </c>
      <c r="F24" s="73">
        <v>3576</v>
      </c>
      <c r="G24" s="73">
        <v>9059.66</v>
      </c>
      <c r="H24" s="73">
        <v>4529.83</v>
      </c>
      <c r="I24" s="22"/>
    </row>
    <row r="25" spans="2:9" x14ac:dyDescent="0.25">
      <c r="B25" s="23" t="s">
        <v>48</v>
      </c>
      <c r="C25" t="s">
        <v>1443</v>
      </c>
      <c r="D25" s="74">
        <v>4</v>
      </c>
      <c r="E25" s="72">
        <v>4.2869999999999999</v>
      </c>
      <c r="F25" s="73">
        <v>4000</v>
      </c>
      <c r="G25" s="73">
        <v>12848.72</v>
      </c>
      <c r="H25" s="73">
        <v>6424.36</v>
      </c>
      <c r="I25" s="22"/>
    </row>
    <row r="26" spans="2:9" x14ac:dyDescent="0.25">
      <c r="B26" s="23" t="s">
        <v>49</v>
      </c>
      <c r="C26" t="s">
        <v>1444</v>
      </c>
      <c r="D26" s="74">
        <v>4</v>
      </c>
      <c r="E26" s="72">
        <v>2.9849999999999999</v>
      </c>
      <c r="F26" s="73">
        <v>3524</v>
      </c>
      <c r="G26" s="73">
        <v>10781.62</v>
      </c>
      <c r="H26" s="73">
        <v>5390.81</v>
      </c>
      <c r="I26" s="22"/>
    </row>
    <row r="27" spans="2:9" x14ac:dyDescent="0.25">
      <c r="B27" s="23" t="s">
        <v>50</v>
      </c>
      <c r="C27" t="s">
        <v>1445</v>
      </c>
      <c r="D27" s="74">
        <v>4</v>
      </c>
      <c r="E27" s="72">
        <v>5.0510000000000002</v>
      </c>
      <c r="F27" s="73">
        <v>4000</v>
      </c>
      <c r="G27" s="73">
        <v>12387.24</v>
      </c>
      <c r="H27" s="73">
        <v>6193.62</v>
      </c>
      <c r="I27" s="22"/>
    </row>
    <row r="28" spans="2:9" x14ac:dyDescent="0.25">
      <c r="B28" s="23" t="s">
        <v>51</v>
      </c>
      <c r="C28" t="s">
        <v>1446</v>
      </c>
      <c r="D28" s="74">
        <v>5</v>
      </c>
      <c r="E28" s="72">
        <v>1.1639999999999999</v>
      </c>
      <c r="F28" s="73">
        <v>3524</v>
      </c>
      <c r="G28" s="73">
        <v>6774.89</v>
      </c>
      <c r="H28" s="73">
        <v>3524</v>
      </c>
      <c r="I28" s="22"/>
    </row>
    <row r="29" spans="2:9" x14ac:dyDescent="0.25">
      <c r="B29" s="23" t="s">
        <v>52</v>
      </c>
      <c r="C29" t="s">
        <v>1447</v>
      </c>
      <c r="D29" s="74">
        <v>3</v>
      </c>
      <c r="E29" s="72">
        <v>2.8130000000000002</v>
      </c>
      <c r="F29" s="73">
        <v>3532</v>
      </c>
      <c r="G29" s="73">
        <v>10215.98</v>
      </c>
      <c r="H29" s="73">
        <v>5107.99</v>
      </c>
      <c r="I29" s="22"/>
    </row>
    <row r="30" spans="2:9" x14ac:dyDescent="0.25">
      <c r="B30" s="23" t="s">
        <v>53</v>
      </c>
      <c r="C30" t="s">
        <v>1448</v>
      </c>
      <c r="D30" s="74">
        <v>4</v>
      </c>
      <c r="E30" s="72">
        <v>3.6</v>
      </c>
      <c r="F30" s="73">
        <v>4000</v>
      </c>
      <c r="G30" s="73">
        <v>11511.16</v>
      </c>
      <c r="H30" s="73">
        <v>5755.58</v>
      </c>
      <c r="I30" s="22"/>
    </row>
    <row r="31" spans="2:9" x14ac:dyDescent="0.25">
      <c r="B31" s="23" t="s">
        <v>54</v>
      </c>
      <c r="C31" t="s">
        <v>1449</v>
      </c>
      <c r="D31" s="74">
        <v>5</v>
      </c>
      <c r="E31" s="72">
        <v>1.3069999999999999</v>
      </c>
      <c r="F31" s="73">
        <v>3560</v>
      </c>
      <c r="G31" s="73">
        <v>6394.41</v>
      </c>
      <c r="H31" s="73">
        <v>3560</v>
      </c>
      <c r="I31" s="22"/>
    </row>
    <row r="32" spans="2:9" x14ac:dyDescent="0.25">
      <c r="B32" s="23" t="s">
        <v>55</v>
      </c>
      <c r="C32" t="s">
        <v>1450</v>
      </c>
      <c r="D32" s="74">
        <v>4</v>
      </c>
      <c r="E32" s="72">
        <v>1.024</v>
      </c>
      <c r="F32" s="73">
        <v>3124</v>
      </c>
      <c r="G32" s="73">
        <v>6060.42</v>
      </c>
      <c r="H32" s="73">
        <v>3124</v>
      </c>
      <c r="I32" s="22"/>
    </row>
    <row r="33" spans="2:9" x14ac:dyDescent="0.25">
      <c r="B33" s="23" t="s">
        <v>56</v>
      </c>
      <c r="C33" t="s">
        <v>1451</v>
      </c>
      <c r="D33" s="74">
        <v>5</v>
      </c>
      <c r="E33" s="72">
        <v>1.0649999999999999</v>
      </c>
      <c r="F33" s="73">
        <v>3348</v>
      </c>
      <c r="G33" s="73">
        <v>6575.51</v>
      </c>
      <c r="H33" s="73">
        <v>3348</v>
      </c>
      <c r="I33" s="22"/>
    </row>
    <row r="34" spans="2:9" x14ac:dyDescent="0.25">
      <c r="B34" s="23" t="s">
        <v>57</v>
      </c>
      <c r="C34" t="s">
        <v>1452</v>
      </c>
      <c r="D34" s="74">
        <v>4</v>
      </c>
      <c r="E34" s="72">
        <v>1.8839999999999999</v>
      </c>
      <c r="F34" s="73">
        <v>4000</v>
      </c>
      <c r="G34" s="73">
        <v>6291.03</v>
      </c>
      <c r="H34" s="73">
        <v>4000</v>
      </c>
      <c r="I34" s="22"/>
    </row>
    <row r="35" spans="2:9" x14ac:dyDescent="0.25">
      <c r="B35" s="23" t="s">
        <v>58</v>
      </c>
      <c r="C35" t="s">
        <v>1453</v>
      </c>
      <c r="D35" s="74">
        <v>4</v>
      </c>
      <c r="E35" s="72">
        <v>3.351</v>
      </c>
      <c r="F35" s="73">
        <v>4000</v>
      </c>
      <c r="G35" s="73">
        <v>11150.59</v>
      </c>
      <c r="H35" s="73">
        <v>5575.29</v>
      </c>
      <c r="I35" s="22"/>
    </row>
    <row r="36" spans="2:9" x14ac:dyDescent="0.25">
      <c r="B36" s="23" t="s">
        <v>59</v>
      </c>
      <c r="C36" t="s">
        <v>1454</v>
      </c>
      <c r="D36" s="74">
        <v>5</v>
      </c>
      <c r="E36" s="72">
        <v>1.4650000000000001</v>
      </c>
      <c r="F36" s="73">
        <v>3076</v>
      </c>
      <c r="G36" s="73">
        <v>6769.26</v>
      </c>
      <c r="H36" s="73">
        <v>3384.63</v>
      </c>
      <c r="I36" s="22"/>
    </row>
    <row r="37" spans="2:9" x14ac:dyDescent="0.25">
      <c r="B37" s="23" t="s">
        <v>60</v>
      </c>
      <c r="C37" t="s">
        <v>1455</v>
      </c>
      <c r="D37" s="74">
        <v>3</v>
      </c>
      <c r="E37" s="72">
        <v>2.0720000000000001</v>
      </c>
      <c r="F37" s="73">
        <v>3076</v>
      </c>
      <c r="G37" s="73">
        <v>8464.2800000000007</v>
      </c>
      <c r="H37" s="73">
        <v>4232.1400000000003</v>
      </c>
      <c r="I37" s="22"/>
    </row>
    <row r="38" spans="2:9" x14ac:dyDescent="0.25">
      <c r="B38" s="23" t="s">
        <v>61</v>
      </c>
      <c r="C38" t="s">
        <v>1456</v>
      </c>
      <c r="D38" s="74">
        <v>5</v>
      </c>
      <c r="E38" s="72">
        <v>0.46899999999999997</v>
      </c>
      <c r="F38" s="73">
        <v>2700</v>
      </c>
      <c r="G38" s="73">
        <v>3932.96</v>
      </c>
      <c r="H38" s="73">
        <v>2700</v>
      </c>
      <c r="I38" s="22"/>
    </row>
    <row r="39" spans="2:9" x14ac:dyDescent="0.25">
      <c r="B39" s="23" t="s">
        <v>62</v>
      </c>
      <c r="C39" t="s">
        <v>1457</v>
      </c>
      <c r="D39" s="74">
        <v>5</v>
      </c>
      <c r="E39" s="72">
        <v>2.2000000000000002</v>
      </c>
      <c r="F39" s="73">
        <v>3808</v>
      </c>
      <c r="G39" s="73">
        <v>8231</v>
      </c>
      <c r="H39" s="73">
        <v>4115.5</v>
      </c>
      <c r="I39" s="22"/>
    </row>
    <row r="40" spans="2:9" x14ac:dyDescent="0.25">
      <c r="B40" s="23" t="s">
        <v>63</v>
      </c>
      <c r="C40" t="s">
        <v>1458</v>
      </c>
      <c r="D40" s="74">
        <v>5</v>
      </c>
      <c r="E40" s="72">
        <v>2.0790000000000002</v>
      </c>
      <c r="F40" s="73">
        <v>3608</v>
      </c>
      <c r="G40" s="73">
        <v>7402.5</v>
      </c>
      <c r="H40" s="73">
        <v>3701.25</v>
      </c>
      <c r="I40" s="22"/>
    </row>
    <row r="41" spans="2:9" x14ac:dyDescent="0.25">
      <c r="B41" s="23" t="s">
        <v>64</v>
      </c>
      <c r="C41" t="s">
        <v>1459</v>
      </c>
      <c r="D41" s="74">
        <v>5</v>
      </c>
      <c r="E41" s="72">
        <v>2.0089999999999999</v>
      </c>
      <c r="F41" s="73">
        <v>3400</v>
      </c>
      <c r="G41" s="73">
        <v>8087.16</v>
      </c>
      <c r="H41" s="73">
        <v>4043.58</v>
      </c>
      <c r="I41" s="22"/>
    </row>
    <row r="42" spans="2:9" x14ac:dyDescent="0.25">
      <c r="B42" s="23" t="s">
        <v>65</v>
      </c>
      <c r="C42" t="s">
        <v>1460</v>
      </c>
      <c r="D42" s="74">
        <v>5</v>
      </c>
      <c r="E42" s="72">
        <v>0.80200000000000005</v>
      </c>
      <c r="F42" s="73">
        <v>2700</v>
      </c>
      <c r="G42" s="73">
        <v>2958.17</v>
      </c>
      <c r="H42" s="73">
        <v>2700</v>
      </c>
      <c r="I42" s="22"/>
    </row>
    <row r="43" spans="2:9" x14ac:dyDescent="0.25">
      <c r="B43" s="23" t="s">
        <v>66</v>
      </c>
      <c r="C43" t="s">
        <v>1461</v>
      </c>
      <c r="D43" s="74">
        <v>4</v>
      </c>
      <c r="E43" s="72">
        <v>3.6989999999999998</v>
      </c>
      <c r="F43" s="73">
        <v>4000</v>
      </c>
      <c r="G43" s="73">
        <v>12177.76</v>
      </c>
      <c r="H43" s="73">
        <v>6088.88</v>
      </c>
      <c r="I43" s="22"/>
    </row>
    <row r="44" spans="2:9" x14ac:dyDescent="0.25">
      <c r="B44" s="23" t="s">
        <v>67</v>
      </c>
      <c r="C44" t="s">
        <v>1462</v>
      </c>
      <c r="D44" s="74">
        <v>4</v>
      </c>
      <c r="E44" s="72">
        <v>2.9820000000000002</v>
      </c>
      <c r="F44" s="73">
        <v>4000</v>
      </c>
      <c r="G44" s="73">
        <v>11262.82</v>
      </c>
      <c r="H44" s="73">
        <v>5631.41</v>
      </c>
      <c r="I44" s="22"/>
    </row>
    <row r="45" spans="2:9" x14ac:dyDescent="0.25">
      <c r="B45" s="23" t="s">
        <v>68</v>
      </c>
      <c r="C45" t="s">
        <v>1463</v>
      </c>
      <c r="D45" s="74">
        <v>5</v>
      </c>
      <c r="E45" s="72">
        <v>2.9079999999999999</v>
      </c>
      <c r="F45" s="73">
        <v>3740</v>
      </c>
      <c r="G45" s="73">
        <v>10364.530000000001</v>
      </c>
      <c r="H45" s="73">
        <v>5182.26</v>
      </c>
      <c r="I45" s="22"/>
    </row>
    <row r="46" spans="2:9" x14ac:dyDescent="0.25">
      <c r="B46" s="23" t="s">
        <v>69</v>
      </c>
      <c r="C46" t="s">
        <v>1464</v>
      </c>
      <c r="D46" s="74">
        <v>3</v>
      </c>
      <c r="E46" s="72">
        <v>1.9319999999999999</v>
      </c>
      <c r="F46" s="73">
        <v>3368</v>
      </c>
      <c r="G46" s="73">
        <v>8999.3799999999992</v>
      </c>
      <c r="H46" s="73">
        <v>4499.6899999999996</v>
      </c>
      <c r="I46" s="22"/>
    </row>
    <row r="47" spans="2:9" x14ac:dyDescent="0.25">
      <c r="B47" s="23" t="s">
        <v>70</v>
      </c>
      <c r="C47" t="s">
        <v>1465</v>
      </c>
      <c r="D47" s="74">
        <v>4</v>
      </c>
      <c r="E47" s="72">
        <v>3.6739999999999999</v>
      </c>
      <c r="F47" s="73">
        <v>3980</v>
      </c>
      <c r="G47" s="73">
        <v>11952.15</v>
      </c>
      <c r="H47" s="73">
        <v>5976.07</v>
      </c>
      <c r="I47" s="22"/>
    </row>
    <row r="48" spans="2:9" x14ac:dyDescent="0.25">
      <c r="B48" s="23" t="s">
        <v>71</v>
      </c>
      <c r="C48" t="s">
        <v>1466</v>
      </c>
      <c r="D48" s="74">
        <v>5</v>
      </c>
      <c r="E48" s="72">
        <v>2.6960000000000002</v>
      </c>
      <c r="F48" s="73">
        <v>3860</v>
      </c>
      <c r="G48" s="73">
        <v>10179.870000000001</v>
      </c>
      <c r="H48" s="73">
        <v>5089.93</v>
      </c>
      <c r="I48" s="22"/>
    </row>
    <row r="49" spans="2:9" x14ac:dyDescent="0.25">
      <c r="B49" s="23" t="s">
        <v>72</v>
      </c>
      <c r="C49" t="s">
        <v>1467</v>
      </c>
      <c r="D49" s="74">
        <v>4</v>
      </c>
      <c r="E49" s="72">
        <v>2.9409999999999998</v>
      </c>
      <c r="F49" s="73">
        <v>3252</v>
      </c>
      <c r="G49" s="73">
        <v>10123.299999999999</v>
      </c>
      <c r="H49" s="73">
        <v>5061.6499999999996</v>
      </c>
      <c r="I49" s="22"/>
    </row>
    <row r="50" spans="2:9" x14ac:dyDescent="0.25">
      <c r="B50" s="23" t="s">
        <v>73</v>
      </c>
      <c r="C50" t="s">
        <v>1468</v>
      </c>
      <c r="D50" s="74">
        <v>4</v>
      </c>
      <c r="E50" s="72">
        <v>4.835</v>
      </c>
      <c r="F50" s="73">
        <v>4000</v>
      </c>
      <c r="G50" s="73">
        <v>11404.97</v>
      </c>
      <c r="H50" s="73">
        <v>5702.48</v>
      </c>
      <c r="I50" s="22"/>
    </row>
    <row r="51" spans="2:9" x14ac:dyDescent="0.25">
      <c r="B51" s="23" t="s">
        <v>74</v>
      </c>
      <c r="C51" t="s">
        <v>1469</v>
      </c>
      <c r="D51" s="74">
        <v>4</v>
      </c>
      <c r="E51" s="72">
        <v>2.653</v>
      </c>
      <c r="F51" s="73">
        <v>3820</v>
      </c>
      <c r="G51" s="73">
        <v>10111.790000000001</v>
      </c>
      <c r="H51" s="73">
        <v>5055.8900000000003</v>
      </c>
      <c r="I51" s="22"/>
    </row>
    <row r="52" spans="2:9" x14ac:dyDescent="0.25">
      <c r="B52" s="23" t="s">
        <v>75</v>
      </c>
      <c r="C52" t="s">
        <v>1470</v>
      </c>
      <c r="D52" s="74">
        <v>3</v>
      </c>
      <c r="E52" s="72">
        <v>1.5269999999999999</v>
      </c>
      <c r="F52" s="73">
        <v>3244</v>
      </c>
      <c r="G52" s="73">
        <v>7307.07</v>
      </c>
      <c r="H52" s="73">
        <v>3653.53</v>
      </c>
      <c r="I52" s="22"/>
    </row>
    <row r="53" spans="2:9" x14ac:dyDescent="0.25">
      <c r="B53" s="23" t="s">
        <v>76</v>
      </c>
      <c r="C53" t="s">
        <v>1471</v>
      </c>
      <c r="D53" s="74">
        <v>5</v>
      </c>
      <c r="E53" s="72">
        <v>1.3009999999999999</v>
      </c>
      <c r="F53" s="73">
        <v>3512</v>
      </c>
      <c r="G53" s="73">
        <v>7011.41</v>
      </c>
      <c r="H53" s="73">
        <v>3512</v>
      </c>
      <c r="I53" s="22"/>
    </row>
    <row r="54" spans="2:9" x14ac:dyDescent="0.25">
      <c r="B54" s="23" t="s">
        <v>77</v>
      </c>
      <c r="C54" t="s">
        <v>1472</v>
      </c>
      <c r="D54" s="74">
        <v>5</v>
      </c>
      <c r="E54" s="72">
        <v>2.456</v>
      </c>
      <c r="F54" s="73">
        <v>3888</v>
      </c>
      <c r="G54" s="73">
        <v>9282.15</v>
      </c>
      <c r="H54" s="73">
        <v>4641.07</v>
      </c>
      <c r="I54" s="22"/>
    </row>
    <row r="55" spans="2:9" x14ac:dyDescent="0.25">
      <c r="B55" s="23" t="s">
        <v>78</v>
      </c>
      <c r="C55" t="s">
        <v>1473</v>
      </c>
      <c r="D55" s="74">
        <v>5</v>
      </c>
      <c r="E55" s="72">
        <v>1.4810000000000001</v>
      </c>
      <c r="F55" s="73">
        <v>3372</v>
      </c>
      <c r="G55" s="73">
        <v>5595.47</v>
      </c>
      <c r="H55" s="73">
        <v>3372</v>
      </c>
      <c r="I55" s="22"/>
    </row>
    <row r="56" spans="2:9" x14ac:dyDescent="0.25">
      <c r="B56" s="23" t="s">
        <v>79</v>
      </c>
      <c r="C56" t="s">
        <v>1474</v>
      </c>
      <c r="D56" s="74">
        <v>5</v>
      </c>
      <c r="E56" s="72">
        <v>2.3610000000000002</v>
      </c>
      <c r="F56" s="73">
        <v>3968</v>
      </c>
      <c r="G56" s="73">
        <v>9071.74</v>
      </c>
      <c r="H56" s="73">
        <v>4535.87</v>
      </c>
      <c r="I56" s="22"/>
    </row>
    <row r="57" spans="2:9" x14ac:dyDescent="0.25">
      <c r="B57" s="23" t="s">
        <v>80</v>
      </c>
      <c r="C57" t="s">
        <v>1475</v>
      </c>
      <c r="D57" s="74">
        <v>5</v>
      </c>
      <c r="E57" s="72">
        <v>2.2200000000000002</v>
      </c>
      <c r="F57" s="73">
        <v>3376</v>
      </c>
      <c r="G57" s="73">
        <v>8063.3</v>
      </c>
      <c r="H57" s="73">
        <v>4031.65</v>
      </c>
      <c r="I57" s="22"/>
    </row>
    <row r="58" spans="2:9" x14ac:dyDescent="0.25">
      <c r="B58" s="23" t="s">
        <v>81</v>
      </c>
      <c r="C58" t="s">
        <v>1476</v>
      </c>
      <c r="D58" s="74">
        <v>5</v>
      </c>
      <c r="E58" s="72">
        <v>1.425</v>
      </c>
      <c r="F58" s="73">
        <v>3348</v>
      </c>
      <c r="G58" s="73">
        <v>6049.37</v>
      </c>
      <c r="H58" s="73">
        <v>3348</v>
      </c>
      <c r="I58" s="22"/>
    </row>
    <row r="59" spans="2:9" x14ac:dyDescent="0.25">
      <c r="B59" s="23" t="s">
        <v>82</v>
      </c>
      <c r="C59" t="s">
        <v>1477</v>
      </c>
      <c r="D59" s="74">
        <v>5</v>
      </c>
      <c r="E59" s="72">
        <v>0.85799999999999998</v>
      </c>
      <c r="F59" s="73">
        <v>2848</v>
      </c>
      <c r="G59" s="73">
        <v>5459.73</v>
      </c>
      <c r="H59" s="73">
        <v>2848</v>
      </c>
      <c r="I59" s="22"/>
    </row>
    <row r="60" spans="2:9" x14ac:dyDescent="0.25">
      <c r="B60" s="23" t="s">
        <v>83</v>
      </c>
      <c r="C60" t="s">
        <v>1478</v>
      </c>
      <c r="D60" s="74">
        <v>5</v>
      </c>
      <c r="E60" s="72">
        <v>2.3090000000000002</v>
      </c>
      <c r="F60" s="73">
        <v>4000</v>
      </c>
      <c r="G60" s="73">
        <v>9525.5</v>
      </c>
      <c r="H60" s="73">
        <v>4762.75</v>
      </c>
      <c r="I60" s="22"/>
    </row>
    <row r="61" spans="2:9" x14ac:dyDescent="0.25">
      <c r="B61" s="23" t="s">
        <v>84</v>
      </c>
      <c r="C61" t="s">
        <v>1479</v>
      </c>
      <c r="D61" s="74">
        <v>4</v>
      </c>
      <c r="E61" s="72">
        <v>3.2130000000000001</v>
      </c>
      <c r="F61" s="73">
        <v>4000</v>
      </c>
      <c r="G61" s="73">
        <v>11130.87</v>
      </c>
      <c r="H61" s="73">
        <v>5565.43</v>
      </c>
      <c r="I61" s="22"/>
    </row>
    <row r="62" spans="2:9" x14ac:dyDescent="0.25">
      <c r="B62" s="23" t="s">
        <v>85</v>
      </c>
      <c r="C62" t="s">
        <v>1480</v>
      </c>
      <c r="D62" s="74">
        <v>5</v>
      </c>
      <c r="E62" s="72">
        <v>0.83899999999999997</v>
      </c>
      <c r="F62" s="73">
        <v>2700</v>
      </c>
      <c r="G62" s="73">
        <v>2985.86</v>
      </c>
      <c r="H62" s="73">
        <v>2700</v>
      </c>
      <c r="I62" s="22"/>
    </row>
    <row r="63" spans="2:9" x14ac:dyDescent="0.25">
      <c r="B63" s="23" t="s">
        <v>86</v>
      </c>
      <c r="C63" t="s">
        <v>1481</v>
      </c>
      <c r="D63" s="74">
        <v>4</v>
      </c>
      <c r="E63" s="72">
        <v>3.706</v>
      </c>
      <c r="F63" s="73">
        <v>4000</v>
      </c>
      <c r="G63" s="73">
        <v>12094.47</v>
      </c>
      <c r="H63" s="73">
        <v>6047.23</v>
      </c>
      <c r="I63" s="22"/>
    </row>
    <row r="64" spans="2:9" x14ac:dyDescent="0.25">
      <c r="B64" s="23" t="s">
        <v>87</v>
      </c>
      <c r="C64" t="s">
        <v>1482</v>
      </c>
      <c r="D64" s="74">
        <v>5</v>
      </c>
      <c r="E64" s="72">
        <v>2.073</v>
      </c>
      <c r="F64" s="73">
        <v>3072</v>
      </c>
      <c r="G64" s="73">
        <v>7614.76</v>
      </c>
      <c r="H64" s="73">
        <v>3807.38</v>
      </c>
      <c r="I64" s="22"/>
    </row>
    <row r="65" spans="2:9" x14ac:dyDescent="0.25">
      <c r="B65" s="23" t="s">
        <v>88</v>
      </c>
      <c r="C65" t="s">
        <v>1483</v>
      </c>
      <c r="D65" s="74">
        <v>3</v>
      </c>
      <c r="E65" s="72">
        <v>3.831</v>
      </c>
      <c r="F65" s="73">
        <v>3928</v>
      </c>
      <c r="G65" s="73">
        <v>11569.78</v>
      </c>
      <c r="H65" s="73">
        <v>5784.89</v>
      </c>
      <c r="I65" s="22"/>
    </row>
    <row r="66" spans="2:9" x14ac:dyDescent="0.25">
      <c r="B66" s="23" t="s">
        <v>89</v>
      </c>
      <c r="C66" t="s">
        <v>1484</v>
      </c>
      <c r="D66" s="74">
        <v>5</v>
      </c>
      <c r="E66" s="72">
        <v>1.02</v>
      </c>
      <c r="F66" s="73">
        <v>2700</v>
      </c>
      <c r="G66" s="73">
        <v>4848.0200000000004</v>
      </c>
      <c r="H66" s="73">
        <v>2700</v>
      </c>
      <c r="I66" s="22"/>
    </row>
    <row r="67" spans="2:9" x14ac:dyDescent="0.25">
      <c r="B67" s="23" t="s">
        <v>90</v>
      </c>
      <c r="C67" t="s">
        <v>1485</v>
      </c>
      <c r="D67" s="74">
        <v>5</v>
      </c>
      <c r="E67" s="72">
        <v>2.3260000000000001</v>
      </c>
      <c r="F67" s="73">
        <v>3660</v>
      </c>
      <c r="G67" s="73">
        <v>9405.23</v>
      </c>
      <c r="H67" s="73">
        <v>4702.6099999999997</v>
      </c>
      <c r="I67" s="22"/>
    </row>
    <row r="68" spans="2:9" x14ac:dyDescent="0.25">
      <c r="B68" s="23" t="s">
        <v>91</v>
      </c>
      <c r="C68" t="s">
        <v>1486</v>
      </c>
      <c r="D68" s="74">
        <v>4</v>
      </c>
      <c r="E68" s="72">
        <v>2.222</v>
      </c>
      <c r="F68" s="73">
        <v>3896</v>
      </c>
      <c r="G68" s="73">
        <v>9978.5400000000009</v>
      </c>
      <c r="H68" s="73">
        <v>4989.2700000000004</v>
      </c>
      <c r="I68" s="22"/>
    </row>
    <row r="69" spans="2:9" x14ac:dyDescent="0.25">
      <c r="B69" s="23" t="s">
        <v>92</v>
      </c>
      <c r="C69" t="s">
        <v>1487</v>
      </c>
      <c r="D69" s="74">
        <v>5</v>
      </c>
      <c r="E69" s="72">
        <v>2.3370000000000002</v>
      </c>
      <c r="F69" s="73">
        <v>3548</v>
      </c>
      <c r="G69" s="73">
        <v>8463.4</v>
      </c>
      <c r="H69" s="73">
        <v>4231.7</v>
      </c>
      <c r="I69" s="22"/>
    </row>
    <row r="70" spans="2:9" x14ac:dyDescent="0.25">
      <c r="B70" s="23" t="s">
        <v>93</v>
      </c>
      <c r="C70" t="s">
        <v>1488</v>
      </c>
      <c r="D70" s="74">
        <v>5</v>
      </c>
      <c r="E70" s="72">
        <v>2.8540000000000001</v>
      </c>
      <c r="F70" s="73">
        <v>4000</v>
      </c>
      <c r="G70" s="73">
        <v>9958.81</v>
      </c>
      <c r="H70" s="73">
        <v>4979.3999999999996</v>
      </c>
      <c r="I70" s="22"/>
    </row>
    <row r="71" spans="2:9" x14ac:dyDescent="0.25">
      <c r="B71" s="23" t="s">
        <v>94</v>
      </c>
      <c r="C71" t="s">
        <v>1489</v>
      </c>
      <c r="D71" s="74">
        <v>3</v>
      </c>
      <c r="E71" s="72">
        <v>4.1020000000000003</v>
      </c>
      <c r="F71" s="73">
        <v>4000</v>
      </c>
      <c r="G71" s="73">
        <v>10917.13</v>
      </c>
      <c r="H71" s="73">
        <v>5458.56</v>
      </c>
      <c r="I71" s="22"/>
    </row>
    <row r="72" spans="2:9" x14ac:dyDescent="0.25">
      <c r="B72" s="23" t="s">
        <v>95</v>
      </c>
      <c r="C72" t="s">
        <v>1490</v>
      </c>
      <c r="D72" s="74">
        <v>5</v>
      </c>
      <c r="E72" s="72">
        <v>0.92200000000000004</v>
      </c>
      <c r="F72" s="73">
        <v>2860</v>
      </c>
      <c r="G72" s="73">
        <v>5738.97</v>
      </c>
      <c r="H72" s="73">
        <v>2869.48</v>
      </c>
      <c r="I72" s="22"/>
    </row>
    <row r="73" spans="2:9" x14ac:dyDescent="0.25">
      <c r="B73" s="23" t="s">
        <v>96</v>
      </c>
      <c r="C73" t="s">
        <v>1491</v>
      </c>
      <c r="D73" s="74">
        <v>4</v>
      </c>
      <c r="E73" s="72">
        <v>3.3170000000000002</v>
      </c>
      <c r="F73" s="73">
        <v>4000</v>
      </c>
      <c r="G73" s="73">
        <v>11286.3</v>
      </c>
      <c r="H73" s="73">
        <v>5643.15</v>
      </c>
      <c r="I73" s="22"/>
    </row>
    <row r="74" spans="2:9" x14ac:dyDescent="0.25">
      <c r="B74" s="23" t="s">
        <v>97</v>
      </c>
      <c r="C74" t="s">
        <v>1492</v>
      </c>
      <c r="D74" s="74">
        <v>4</v>
      </c>
      <c r="E74" s="72">
        <v>2.4340000000000002</v>
      </c>
      <c r="F74" s="73">
        <v>4000</v>
      </c>
      <c r="G74" s="73">
        <v>10294.280000000001</v>
      </c>
      <c r="H74" s="73">
        <v>5147.1400000000003</v>
      </c>
      <c r="I74" s="22"/>
    </row>
    <row r="75" spans="2:9" x14ac:dyDescent="0.25">
      <c r="B75" s="23" t="s">
        <v>98</v>
      </c>
      <c r="C75" t="s">
        <v>1493</v>
      </c>
      <c r="D75" s="74">
        <v>4</v>
      </c>
      <c r="E75" s="72">
        <v>3.085</v>
      </c>
      <c r="F75" s="73">
        <v>4000</v>
      </c>
      <c r="G75" s="73">
        <v>10798.46</v>
      </c>
      <c r="H75" s="73">
        <v>5399.23</v>
      </c>
      <c r="I75" s="22"/>
    </row>
    <row r="76" spans="2:9" x14ac:dyDescent="0.25">
      <c r="B76" s="23" t="s">
        <v>99</v>
      </c>
      <c r="C76" t="s">
        <v>1494</v>
      </c>
      <c r="D76" s="74">
        <v>4</v>
      </c>
      <c r="E76" s="72">
        <v>2.08</v>
      </c>
      <c r="F76" s="73">
        <v>3548</v>
      </c>
      <c r="G76" s="73">
        <v>8636.66</v>
      </c>
      <c r="H76" s="73">
        <v>4318.33</v>
      </c>
      <c r="I76" s="22"/>
    </row>
    <row r="77" spans="2:9" x14ac:dyDescent="0.25">
      <c r="B77" s="23" t="s">
        <v>100</v>
      </c>
      <c r="C77" t="s">
        <v>1495</v>
      </c>
      <c r="D77" s="74">
        <v>3</v>
      </c>
      <c r="E77" s="72">
        <v>2.694</v>
      </c>
      <c r="F77" s="73">
        <v>3804</v>
      </c>
      <c r="G77" s="73">
        <v>10204.25</v>
      </c>
      <c r="H77" s="73">
        <v>5102.12</v>
      </c>
      <c r="I77" s="22"/>
    </row>
    <row r="78" spans="2:9" x14ac:dyDescent="0.25">
      <c r="B78" s="23" t="s">
        <v>101</v>
      </c>
      <c r="C78" t="s">
        <v>1496</v>
      </c>
      <c r="D78" s="74">
        <v>5</v>
      </c>
      <c r="E78" s="72">
        <v>0.75700000000000001</v>
      </c>
      <c r="F78" s="73">
        <v>2780</v>
      </c>
      <c r="G78" s="73">
        <v>5063.32</v>
      </c>
      <c r="H78" s="73">
        <v>2780</v>
      </c>
      <c r="I78" s="22"/>
    </row>
    <row r="79" spans="2:9" x14ac:dyDescent="0.25">
      <c r="B79" s="23" t="s">
        <v>102</v>
      </c>
      <c r="C79" t="s">
        <v>1497</v>
      </c>
      <c r="D79" s="74">
        <v>5</v>
      </c>
      <c r="E79" s="72">
        <v>1.621</v>
      </c>
      <c r="F79" s="73">
        <v>3604</v>
      </c>
      <c r="G79" s="73">
        <v>7754.55</v>
      </c>
      <c r="H79" s="73">
        <v>3877.27</v>
      </c>
      <c r="I79" s="22"/>
    </row>
    <row r="80" spans="2:9" x14ac:dyDescent="0.25">
      <c r="B80" s="23" t="s">
        <v>103</v>
      </c>
      <c r="C80" t="s">
        <v>1498</v>
      </c>
      <c r="D80" s="74">
        <v>4</v>
      </c>
      <c r="E80" s="72">
        <v>3.3519999999999999</v>
      </c>
      <c r="F80" s="73">
        <v>3892</v>
      </c>
      <c r="G80" s="73">
        <v>10801.04</v>
      </c>
      <c r="H80" s="73">
        <v>5400.52</v>
      </c>
      <c r="I80" s="22"/>
    </row>
    <row r="81" spans="2:9" x14ac:dyDescent="0.25">
      <c r="B81" s="23" t="s">
        <v>104</v>
      </c>
      <c r="C81" t="s">
        <v>1499</v>
      </c>
      <c r="D81" s="74">
        <v>5</v>
      </c>
      <c r="E81" s="72">
        <v>2.5390000000000001</v>
      </c>
      <c r="F81" s="73">
        <v>3748</v>
      </c>
      <c r="G81" s="73">
        <v>8648.18</v>
      </c>
      <c r="H81" s="73">
        <v>4324.09</v>
      </c>
      <c r="I81" s="22"/>
    </row>
    <row r="82" spans="2:9" x14ac:dyDescent="0.25">
      <c r="B82" s="23" t="s">
        <v>105</v>
      </c>
      <c r="C82" t="s">
        <v>1500</v>
      </c>
      <c r="D82" s="74">
        <v>4</v>
      </c>
      <c r="E82" s="72">
        <v>2.6019999999999999</v>
      </c>
      <c r="F82" s="73">
        <v>4000</v>
      </c>
      <c r="G82" s="73">
        <v>9160.89</v>
      </c>
      <c r="H82" s="73">
        <v>4580.4399999999996</v>
      </c>
      <c r="I82" s="22"/>
    </row>
    <row r="83" spans="2:9" x14ac:dyDescent="0.25">
      <c r="B83" s="23" t="s">
        <v>106</v>
      </c>
      <c r="C83" t="s">
        <v>1501</v>
      </c>
      <c r="D83" s="74">
        <v>4</v>
      </c>
      <c r="E83" s="72">
        <v>3.7029999999999998</v>
      </c>
      <c r="F83" s="73">
        <v>4000</v>
      </c>
      <c r="G83" s="73">
        <v>11590.46</v>
      </c>
      <c r="H83" s="73">
        <v>5795.23</v>
      </c>
      <c r="I83" s="22"/>
    </row>
    <row r="84" spans="2:9" x14ac:dyDescent="0.25">
      <c r="B84" s="23" t="s">
        <v>107</v>
      </c>
      <c r="C84" t="s">
        <v>1502</v>
      </c>
      <c r="D84" s="74">
        <v>4</v>
      </c>
      <c r="E84" s="72">
        <v>2.3039999999999998</v>
      </c>
      <c r="F84" s="73">
        <v>3768</v>
      </c>
      <c r="G84" s="73">
        <v>9113.1</v>
      </c>
      <c r="H84" s="73">
        <v>4556.55</v>
      </c>
      <c r="I84" s="22"/>
    </row>
    <row r="85" spans="2:9" x14ac:dyDescent="0.25">
      <c r="B85" s="23" t="s">
        <v>108</v>
      </c>
      <c r="C85" t="s">
        <v>1503</v>
      </c>
      <c r="D85" s="74">
        <v>4</v>
      </c>
      <c r="E85" s="72">
        <v>2.91</v>
      </c>
      <c r="F85" s="73">
        <v>4000</v>
      </c>
      <c r="G85" s="73">
        <v>8991.58</v>
      </c>
      <c r="H85" s="73">
        <v>4495.79</v>
      </c>
      <c r="I85" s="22"/>
    </row>
    <row r="86" spans="2:9" x14ac:dyDescent="0.25">
      <c r="B86" s="23" t="s">
        <v>109</v>
      </c>
      <c r="C86" t="s">
        <v>1504</v>
      </c>
      <c r="D86" s="74">
        <v>4</v>
      </c>
      <c r="E86" s="72">
        <v>3.2810000000000001</v>
      </c>
      <c r="F86" s="73">
        <v>4000</v>
      </c>
      <c r="G86" s="73">
        <v>10938.73</v>
      </c>
      <c r="H86" s="73">
        <v>5469.36</v>
      </c>
      <c r="I86" s="22"/>
    </row>
    <row r="87" spans="2:9" x14ac:dyDescent="0.25">
      <c r="B87" s="23" t="s">
        <v>110</v>
      </c>
      <c r="C87" t="s">
        <v>1505</v>
      </c>
      <c r="D87" s="74">
        <v>4</v>
      </c>
      <c r="E87" s="72">
        <v>3.6360000000000001</v>
      </c>
      <c r="F87" s="73">
        <v>4000</v>
      </c>
      <c r="G87" s="73">
        <v>11473.47</v>
      </c>
      <c r="H87" s="73">
        <v>5736.73</v>
      </c>
      <c r="I87" s="22"/>
    </row>
    <row r="88" spans="2:9" x14ac:dyDescent="0.25">
      <c r="B88" s="23" t="s">
        <v>111</v>
      </c>
      <c r="C88" t="s">
        <v>1506</v>
      </c>
      <c r="D88" s="74">
        <v>5</v>
      </c>
      <c r="E88" s="72">
        <v>2.1869999999999998</v>
      </c>
      <c r="F88" s="73">
        <v>3264</v>
      </c>
      <c r="G88" s="73">
        <v>7059.71</v>
      </c>
      <c r="H88" s="73">
        <v>3529.85</v>
      </c>
      <c r="I88" s="22"/>
    </row>
    <row r="89" spans="2:9" x14ac:dyDescent="0.25">
      <c r="B89" s="23" t="s">
        <v>112</v>
      </c>
      <c r="C89" t="s">
        <v>1507</v>
      </c>
      <c r="D89" s="74">
        <v>5</v>
      </c>
      <c r="E89" s="72">
        <v>1.4810000000000001</v>
      </c>
      <c r="F89" s="73">
        <v>2964</v>
      </c>
      <c r="G89" s="73">
        <v>6115.1</v>
      </c>
      <c r="H89" s="73">
        <v>3057.55</v>
      </c>
      <c r="I89" s="22"/>
    </row>
    <row r="90" spans="2:9" x14ac:dyDescent="0.25">
      <c r="B90" s="23" t="s">
        <v>113</v>
      </c>
      <c r="C90" t="s">
        <v>1508</v>
      </c>
      <c r="D90" s="74">
        <v>5</v>
      </c>
      <c r="E90" s="72">
        <v>2.6080000000000001</v>
      </c>
      <c r="F90" s="73">
        <v>3520</v>
      </c>
      <c r="G90" s="73">
        <v>8695</v>
      </c>
      <c r="H90" s="73">
        <v>4347.5</v>
      </c>
      <c r="I90" s="22"/>
    </row>
    <row r="91" spans="2:9" x14ac:dyDescent="0.25">
      <c r="B91" s="23" t="s">
        <v>114</v>
      </c>
      <c r="C91" t="s">
        <v>1509</v>
      </c>
      <c r="D91" s="74">
        <v>5</v>
      </c>
      <c r="E91" s="72">
        <v>1.6559999999999999</v>
      </c>
      <c r="F91" s="73">
        <v>3048</v>
      </c>
      <c r="G91" s="73">
        <v>6306.53</v>
      </c>
      <c r="H91" s="73">
        <v>3153.26</v>
      </c>
      <c r="I91" s="22"/>
    </row>
    <row r="92" spans="2:9" x14ac:dyDescent="0.25">
      <c r="B92" s="23" t="s">
        <v>115</v>
      </c>
      <c r="C92" t="s">
        <v>1510</v>
      </c>
      <c r="D92" s="74">
        <v>4</v>
      </c>
      <c r="E92" s="72">
        <v>3.0449999999999999</v>
      </c>
      <c r="F92" s="73">
        <v>4000</v>
      </c>
      <c r="G92" s="73">
        <v>9733.2900000000009</v>
      </c>
      <c r="H92" s="73">
        <v>4866.6400000000003</v>
      </c>
      <c r="I92" s="22"/>
    </row>
    <row r="93" spans="2:9" x14ac:dyDescent="0.25">
      <c r="B93" s="23" t="s">
        <v>116</v>
      </c>
      <c r="C93" t="s">
        <v>1511</v>
      </c>
      <c r="D93" s="74">
        <v>5</v>
      </c>
      <c r="E93" s="72">
        <v>2.0779999999999998</v>
      </c>
      <c r="F93" s="73">
        <v>3520</v>
      </c>
      <c r="G93" s="73">
        <v>7431.47</v>
      </c>
      <c r="H93" s="73">
        <v>3715.73</v>
      </c>
      <c r="I93" s="22"/>
    </row>
    <row r="94" spans="2:9" x14ac:dyDescent="0.25">
      <c r="B94" s="23" t="s">
        <v>117</v>
      </c>
      <c r="C94" t="s">
        <v>1512</v>
      </c>
      <c r="D94" s="74">
        <v>3</v>
      </c>
      <c r="E94" s="72">
        <v>1.3380000000000001</v>
      </c>
      <c r="F94" s="73">
        <v>2704</v>
      </c>
      <c r="G94" s="73">
        <v>6038.56</v>
      </c>
      <c r="H94" s="73">
        <v>3019.28</v>
      </c>
      <c r="I94" s="22"/>
    </row>
    <row r="95" spans="2:9" x14ac:dyDescent="0.25">
      <c r="B95" s="23" t="s">
        <v>118</v>
      </c>
      <c r="C95" t="s">
        <v>1513</v>
      </c>
      <c r="D95" s="74">
        <v>5</v>
      </c>
      <c r="E95" s="72">
        <v>2.1389999999999998</v>
      </c>
      <c r="F95" s="73">
        <v>3684</v>
      </c>
      <c r="G95" s="73">
        <v>7380.38</v>
      </c>
      <c r="H95" s="73">
        <v>3690.19</v>
      </c>
      <c r="I95" s="22"/>
    </row>
    <row r="96" spans="2:9" x14ac:dyDescent="0.25">
      <c r="B96" s="23" t="s">
        <v>119</v>
      </c>
      <c r="C96" t="s">
        <v>1514</v>
      </c>
      <c r="D96" s="74">
        <v>5</v>
      </c>
      <c r="E96" s="72">
        <v>0.98299999999999998</v>
      </c>
      <c r="F96" s="73">
        <v>2700</v>
      </c>
      <c r="G96" s="73">
        <v>3414.91</v>
      </c>
      <c r="H96" s="73">
        <v>2700</v>
      </c>
      <c r="I96" s="22"/>
    </row>
    <row r="97" spans="2:9" x14ac:dyDescent="0.25">
      <c r="B97" s="23" t="s">
        <v>120</v>
      </c>
      <c r="C97" t="s">
        <v>1515</v>
      </c>
      <c r="D97" s="74">
        <v>5</v>
      </c>
      <c r="E97" s="72">
        <v>0.84399999999999997</v>
      </c>
      <c r="F97" s="73">
        <v>2700</v>
      </c>
      <c r="G97" s="73">
        <v>3471.96</v>
      </c>
      <c r="H97" s="73">
        <v>2700</v>
      </c>
      <c r="I97" s="22"/>
    </row>
    <row r="98" spans="2:9" x14ac:dyDescent="0.25">
      <c r="B98" s="23" t="s">
        <v>121</v>
      </c>
      <c r="C98" t="s">
        <v>1516</v>
      </c>
      <c r="D98" s="74">
        <v>5</v>
      </c>
      <c r="E98" s="72">
        <v>0.82599999999999996</v>
      </c>
      <c r="F98" s="73">
        <v>2700</v>
      </c>
      <c r="G98" s="73">
        <v>3265.66</v>
      </c>
      <c r="H98" s="73">
        <v>2700</v>
      </c>
      <c r="I98" s="22"/>
    </row>
    <row r="99" spans="2:9" x14ac:dyDescent="0.25">
      <c r="B99" s="23" t="s">
        <v>122</v>
      </c>
      <c r="C99" t="s">
        <v>1517</v>
      </c>
      <c r="D99" s="74">
        <v>4</v>
      </c>
      <c r="E99" s="72">
        <v>1.3879999999999999</v>
      </c>
      <c r="F99" s="73">
        <v>2860</v>
      </c>
      <c r="G99" s="73">
        <v>6200.98</v>
      </c>
      <c r="H99" s="73">
        <v>3100.49</v>
      </c>
      <c r="I99" s="22"/>
    </row>
    <row r="100" spans="2:9" x14ac:dyDescent="0.25">
      <c r="B100" s="23" t="s">
        <v>123</v>
      </c>
      <c r="C100" t="s">
        <v>1518</v>
      </c>
      <c r="D100" s="74">
        <v>5</v>
      </c>
      <c r="E100" s="72">
        <v>0.74399999999999999</v>
      </c>
      <c r="F100" s="73">
        <v>2728</v>
      </c>
      <c r="G100" s="73">
        <v>4751.8900000000003</v>
      </c>
      <c r="H100" s="73">
        <v>2728</v>
      </c>
      <c r="I100" s="22"/>
    </row>
    <row r="101" spans="2:9" x14ac:dyDescent="0.25">
      <c r="B101" s="23" t="s">
        <v>124</v>
      </c>
      <c r="C101" t="s">
        <v>1519</v>
      </c>
      <c r="D101" s="74">
        <v>5</v>
      </c>
      <c r="E101" s="72">
        <v>0.79</v>
      </c>
      <c r="F101" s="73">
        <v>2700</v>
      </c>
      <c r="G101" s="73">
        <v>2798.7</v>
      </c>
      <c r="H101" s="73">
        <v>2700</v>
      </c>
      <c r="I101" s="22"/>
    </row>
    <row r="102" spans="2:9" x14ac:dyDescent="0.25">
      <c r="B102" s="23" t="s">
        <v>125</v>
      </c>
      <c r="C102" t="s">
        <v>1520</v>
      </c>
      <c r="D102" s="74">
        <v>4</v>
      </c>
      <c r="E102" s="72">
        <v>3.9340000000000002</v>
      </c>
      <c r="F102" s="73">
        <v>4000</v>
      </c>
      <c r="G102" s="73">
        <v>12698.52</v>
      </c>
      <c r="H102" s="73">
        <v>6349.26</v>
      </c>
      <c r="I102" s="22"/>
    </row>
    <row r="103" spans="2:9" x14ac:dyDescent="0.25">
      <c r="B103" s="23" t="s">
        <v>126</v>
      </c>
      <c r="C103" t="s">
        <v>1521</v>
      </c>
      <c r="D103" s="74">
        <v>3</v>
      </c>
      <c r="E103" s="72">
        <v>1.8109999999999999</v>
      </c>
      <c r="F103" s="73">
        <v>3372</v>
      </c>
      <c r="G103" s="73">
        <v>8484.56</v>
      </c>
      <c r="H103" s="73">
        <v>4242.28</v>
      </c>
      <c r="I103" s="22"/>
    </row>
    <row r="104" spans="2:9" x14ac:dyDescent="0.25">
      <c r="B104" s="23" t="s">
        <v>127</v>
      </c>
      <c r="C104" t="s">
        <v>1522</v>
      </c>
      <c r="D104" s="74">
        <v>4</v>
      </c>
      <c r="E104" s="72">
        <v>3.2719999999999998</v>
      </c>
      <c r="F104" s="73">
        <v>3764</v>
      </c>
      <c r="G104" s="73">
        <v>11605.4</v>
      </c>
      <c r="H104" s="73">
        <v>5802.7</v>
      </c>
      <c r="I104" s="22"/>
    </row>
    <row r="105" spans="2:9" x14ac:dyDescent="0.25">
      <c r="B105" s="23" t="s">
        <v>128</v>
      </c>
      <c r="C105" t="s">
        <v>1523</v>
      </c>
      <c r="D105" s="74">
        <v>5</v>
      </c>
      <c r="E105" s="72">
        <v>1.944</v>
      </c>
      <c r="F105" s="73">
        <v>3360</v>
      </c>
      <c r="G105" s="73">
        <v>7667.72</v>
      </c>
      <c r="H105" s="73">
        <v>3833.86</v>
      </c>
      <c r="I105" s="22"/>
    </row>
    <row r="106" spans="2:9" x14ac:dyDescent="0.25">
      <c r="B106" s="23" t="s">
        <v>129</v>
      </c>
      <c r="C106" t="s">
        <v>1524</v>
      </c>
      <c r="D106" s="74">
        <v>4</v>
      </c>
      <c r="E106" s="72">
        <v>3.3029999999999999</v>
      </c>
      <c r="F106" s="73">
        <v>4000</v>
      </c>
      <c r="G106" s="73">
        <v>11493.22</v>
      </c>
      <c r="H106" s="73">
        <v>5746.61</v>
      </c>
      <c r="I106" s="22"/>
    </row>
    <row r="107" spans="2:9" x14ac:dyDescent="0.25">
      <c r="B107" s="23" t="s">
        <v>130</v>
      </c>
      <c r="C107" t="s">
        <v>1525</v>
      </c>
      <c r="D107" s="74">
        <v>5</v>
      </c>
      <c r="E107" s="72">
        <v>0.504</v>
      </c>
      <c r="F107" s="73">
        <v>2700</v>
      </c>
      <c r="G107" s="73">
        <v>500</v>
      </c>
      <c r="H107" s="73">
        <v>2700</v>
      </c>
      <c r="I107" s="22"/>
    </row>
    <row r="108" spans="2:9" x14ac:dyDescent="0.25">
      <c r="B108" s="23" t="s">
        <v>131</v>
      </c>
      <c r="C108" t="s">
        <v>1526</v>
      </c>
      <c r="D108" s="74">
        <v>4</v>
      </c>
      <c r="E108" s="72">
        <v>0.71199999999999997</v>
      </c>
      <c r="F108" s="73">
        <v>2700</v>
      </c>
      <c r="G108" s="73">
        <v>912.09</v>
      </c>
      <c r="H108" s="73">
        <v>2700</v>
      </c>
      <c r="I108" s="22"/>
    </row>
    <row r="109" spans="2:9" x14ac:dyDescent="0.25">
      <c r="B109" s="23" t="s">
        <v>132</v>
      </c>
      <c r="C109" t="s">
        <v>1527</v>
      </c>
      <c r="D109" s="74">
        <v>4</v>
      </c>
      <c r="E109" s="72">
        <v>2.6619999999999999</v>
      </c>
      <c r="F109" s="73">
        <v>4000</v>
      </c>
      <c r="G109" s="73">
        <v>8495.75</v>
      </c>
      <c r="H109" s="73">
        <v>4247.87</v>
      </c>
      <c r="I109" s="22"/>
    </row>
    <row r="110" spans="2:9" x14ac:dyDescent="0.25">
      <c r="B110" s="23" t="s">
        <v>133</v>
      </c>
      <c r="C110" t="s">
        <v>1528</v>
      </c>
      <c r="D110" s="74">
        <v>5</v>
      </c>
      <c r="E110" s="72">
        <v>1.522</v>
      </c>
      <c r="F110" s="73">
        <v>2700</v>
      </c>
      <c r="G110" s="73">
        <v>5520</v>
      </c>
      <c r="H110" s="73">
        <v>2760</v>
      </c>
      <c r="I110" s="22"/>
    </row>
    <row r="111" spans="2:9" x14ac:dyDescent="0.25">
      <c r="B111" s="23" t="s">
        <v>134</v>
      </c>
      <c r="C111" t="s">
        <v>1529</v>
      </c>
      <c r="D111" s="74">
        <v>4</v>
      </c>
      <c r="E111" s="72">
        <v>2.0870000000000002</v>
      </c>
      <c r="F111" s="73">
        <v>3124</v>
      </c>
      <c r="G111" s="73">
        <v>7124.24</v>
      </c>
      <c r="H111" s="73">
        <v>3562.12</v>
      </c>
      <c r="I111" s="22"/>
    </row>
    <row r="112" spans="2:9" x14ac:dyDescent="0.25">
      <c r="B112" s="23" t="s">
        <v>135</v>
      </c>
      <c r="C112" t="s">
        <v>1530</v>
      </c>
      <c r="D112" s="74">
        <v>4</v>
      </c>
      <c r="E112" s="72">
        <v>1.9470000000000001</v>
      </c>
      <c r="F112" s="73">
        <v>3112</v>
      </c>
      <c r="G112" s="73">
        <v>6328.54</v>
      </c>
      <c r="H112" s="73">
        <v>3164.27</v>
      </c>
      <c r="I112" s="22"/>
    </row>
    <row r="113" spans="2:9" x14ac:dyDescent="0.25">
      <c r="B113" s="23" t="s">
        <v>136</v>
      </c>
      <c r="C113" t="s">
        <v>1531</v>
      </c>
      <c r="D113" s="74">
        <v>4</v>
      </c>
      <c r="E113" s="72">
        <v>1.069</v>
      </c>
      <c r="F113" s="73">
        <v>4000</v>
      </c>
      <c r="G113" s="73">
        <v>2806.45</v>
      </c>
      <c r="H113" s="73">
        <v>4000</v>
      </c>
      <c r="I113" s="22"/>
    </row>
    <row r="114" spans="2:9" x14ac:dyDescent="0.25">
      <c r="B114" s="23" t="s">
        <v>137</v>
      </c>
      <c r="C114" t="s">
        <v>1532</v>
      </c>
      <c r="D114" s="74">
        <v>5</v>
      </c>
      <c r="E114" s="72">
        <v>1.337</v>
      </c>
      <c r="F114" s="73">
        <v>2700</v>
      </c>
      <c r="G114" s="73">
        <v>3872.9</v>
      </c>
      <c r="H114" s="73">
        <v>2700</v>
      </c>
      <c r="I114" s="22"/>
    </row>
    <row r="115" spans="2:9" x14ac:dyDescent="0.25">
      <c r="B115" s="23" t="s">
        <v>138</v>
      </c>
      <c r="C115" t="s">
        <v>1533</v>
      </c>
      <c r="D115" s="74">
        <v>4</v>
      </c>
      <c r="E115" s="72">
        <v>2.8319999999999999</v>
      </c>
      <c r="F115" s="73">
        <v>3848</v>
      </c>
      <c r="G115" s="73">
        <v>10172.26</v>
      </c>
      <c r="H115" s="73">
        <v>5086.13</v>
      </c>
      <c r="I115" s="22"/>
    </row>
    <row r="116" spans="2:9" x14ac:dyDescent="0.25">
      <c r="B116" s="23" t="s">
        <v>139</v>
      </c>
      <c r="C116" t="s">
        <v>1534</v>
      </c>
      <c r="D116" s="74">
        <v>4</v>
      </c>
      <c r="E116" s="72">
        <v>1.8120000000000001</v>
      </c>
      <c r="F116" s="73">
        <v>3544</v>
      </c>
      <c r="G116" s="73">
        <v>6602.14</v>
      </c>
      <c r="H116" s="73">
        <v>3544</v>
      </c>
      <c r="I116" s="22"/>
    </row>
    <row r="117" spans="2:9" x14ac:dyDescent="0.25">
      <c r="B117" s="23" t="s">
        <v>140</v>
      </c>
      <c r="C117" t="s">
        <v>1535</v>
      </c>
      <c r="D117" s="74">
        <v>5</v>
      </c>
      <c r="E117" s="72">
        <v>2.024</v>
      </c>
      <c r="F117" s="73">
        <v>4000</v>
      </c>
      <c r="G117" s="73">
        <v>6921.23</v>
      </c>
      <c r="H117" s="73">
        <v>4000</v>
      </c>
      <c r="I117" s="22"/>
    </row>
    <row r="118" spans="2:9" x14ac:dyDescent="0.25">
      <c r="B118" s="23" t="s">
        <v>141</v>
      </c>
      <c r="C118" t="s">
        <v>1536</v>
      </c>
      <c r="D118" s="74">
        <v>4</v>
      </c>
      <c r="E118" s="72">
        <v>2.657</v>
      </c>
      <c r="F118" s="73">
        <v>3568</v>
      </c>
      <c r="G118" s="73">
        <v>8920.02</v>
      </c>
      <c r="H118" s="73">
        <v>4460.01</v>
      </c>
      <c r="I118" s="22"/>
    </row>
    <row r="119" spans="2:9" x14ac:dyDescent="0.25">
      <c r="B119" s="23" t="s">
        <v>142</v>
      </c>
      <c r="C119" t="s">
        <v>1537</v>
      </c>
      <c r="D119" s="74">
        <v>5</v>
      </c>
      <c r="E119" s="72">
        <v>0.83599999999999997</v>
      </c>
      <c r="F119" s="73">
        <v>2700</v>
      </c>
      <c r="G119" s="73">
        <v>5925.47</v>
      </c>
      <c r="H119" s="73">
        <v>2962.73</v>
      </c>
      <c r="I119" s="22"/>
    </row>
    <row r="120" spans="2:9" x14ac:dyDescent="0.25">
      <c r="B120" s="23" t="s">
        <v>143</v>
      </c>
      <c r="C120" t="s">
        <v>1538</v>
      </c>
      <c r="D120" s="74">
        <v>5</v>
      </c>
      <c r="E120" s="72">
        <v>1.3280000000000001</v>
      </c>
      <c r="F120" s="73">
        <v>2736</v>
      </c>
      <c r="G120" s="73">
        <v>7305.24</v>
      </c>
      <c r="H120" s="73">
        <v>3652.62</v>
      </c>
      <c r="I120" s="22"/>
    </row>
    <row r="121" spans="2:9" x14ac:dyDescent="0.25">
      <c r="B121" s="23" t="s">
        <v>144</v>
      </c>
      <c r="C121" t="s">
        <v>1539</v>
      </c>
      <c r="D121" s="74">
        <v>5</v>
      </c>
      <c r="E121" s="72">
        <v>0.77800000000000002</v>
      </c>
      <c r="F121" s="73">
        <v>2700</v>
      </c>
      <c r="G121" s="73">
        <v>5534.51</v>
      </c>
      <c r="H121" s="73">
        <v>2767.25</v>
      </c>
      <c r="I121" s="22"/>
    </row>
    <row r="122" spans="2:9" x14ac:dyDescent="0.25">
      <c r="B122" s="23" t="s">
        <v>145</v>
      </c>
      <c r="C122" t="s">
        <v>1540</v>
      </c>
      <c r="D122" s="74">
        <v>5</v>
      </c>
      <c r="E122" s="72">
        <v>0.98699999999999999</v>
      </c>
      <c r="F122" s="73">
        <v>2700</v>
      </c>
      <c r="G122" s="73">
        <v>4118.72</v>
      </c>
      <c r="H122" s="73">
        <v>2700</v>
      </c>
      <c r="I122" s="22"/>
    </row>
    <row r="123" spans="2:9" x14ac:dyDescent="0.25">
      <c r="B123" s="23" t="s">
        <v>146</v>
      </c>
      <c r="C123" t="s">
        <v>1541</v>
      </c>
      <c r="D123" s="74">
        <v>6</v>
      </c>
      <c r="E123" s="72">
        <v>0.42199999999999999</v>
      </c>
      <c r="F123" s="73">
        <v>2700</v>
      </c>
      <c r="G123" s="73">
        <v>3524.25</v>
      </c>
      <c r="H123" s="73">
        <v>2700</v>
      </c>
      <c r="I123" s="22"/>
    </row>
    <row r="124" spans="2:9" x14ac:dyDescent="0.25">
      <c r="B124" s="23" t="s">
        <v>147</v>
      </c>
      <c r="C124" t="s">
        <v>1542</v>
      </c>
      <c r="D124" s="74">
        <v>5</v>
      </c>
      <c r="E124" s="72">
        <v>0.69</v>
      </c>
      <c r="F124" s="73">
        <v>2700</v>
      </c>
      <c r="G124" s="73">
        <v>2869.58</v>
      </c>
      <c r="H124" s="73">
        <v>2700</v>
      </c>
      <c r="I124" s="22"/>
    </row>
    <row r="125" spans="2:9" x14ac:dyDescent="0.25">
      <c r="B125" s="23" t="s">
        <v>148</v>
      </c>
      <c r="C125" t="s">
        <v>1543</v>
      </c>
      <c r="D125" s="74">
        <v>3</v>
      </c>
      <c r="E125" s="72">
        <v>2.5870000000000002</v>
      </c>
      <c r="F125" s="73">
        <v>3296</v>
      </c>
      <c r="G125" s="73">
        <v>12278.81</v>
      </c>
      <c r="H125" s="73">
        <v>6139.4</v>
      </c>
      <c r="I125" s="22"/>
    </row>
    <row r="126" spans="2:9" x14ac:dyDescent="0.25">
      <c r="B126" s="23" t="s">
        <v>149</v>
      </c>
      <c r="C126" t="s">
        <v>1544</v>
      </c>
      <c r="D126" s="74">
        <v>5</v>
      </c>
      <c r="E126" s="72">
        <v>0.47399999999999998</v>
      </c>
      <c r="F126" s="73">
        <v>2700</v>
      </c>
      <c r="G126" s="73">
        <v>5009.22</v>
      </c>
      <c r="H126" s="73">
        <v>2700</v>
      </c>
      <c r="I126" s="22"/>
    </row>
    <row r="127" spans="2:9" x14ac:dyDescent="0.25">
      <c r="B127" s="23" t="s">
        <v>150</v>
      </c>
      <c r="C127" t="s">
        <v>1545</v>
      </c>
      <c r="D127" s="74">
        <v>5</v>
      </c>
      <c r="E127" s="72">
        <v>0.379</v>
      </c>
      <c r="F127" s="73">
        <v>2700</v>
      </c>
      <c r="G127" s="73">
        <v>4909.4399999999996</v>
      </c>
      <c r="H127" s="73">
        <v>2700</v>
      </c>
      <c r="I127" s="22"/>
    </row>
    <row r="128" spans="2:9" x14ac:dyDescent="0.25">
      <c r="B128" s="23" t="s">
        <v>151</v>
      </c>
      <c r="C128" t="s">
        <v>1546</v>
      </c>
      <c r="D128" s="74">
        <v>5</v>
      </c>
      <c r="E128" s="72">
        <v>0.41</v>
      </c>
      <c r="F128" s="73">
        <v>2700</v>
      </c>
      <c r="G128" s="73">
        <v>4670.42</v>
      </c>
      <c r="H128" s="73">
        <v>2700</v>
      </c>
      <c r="I128" s="22"/>
    </row>
    <row r="129" spans="2:9" x14ac:dyDescent="0.25">
      <c r="B129" s="23" t="s">
        <v>152</v>
      </c>
      <c r="C129" t="s">
        <v>1547</v>
      </c>
      <c r="D129" s="74">
        <v>6</v>
      </c>
      <c r="E129" s="72">
        <v>0.307</v>
      </c>
      <c r="F129" s="73">
        <v>2700</v>
      </c>
      <c r="G129" s="73">
        <v>1901.35</v>
      </c>
      <c r="H129" s="73">
        <v>2700</v>
      </c>
      <c r="I129" s="22"/>
    </row>
    <row r="130" spans="2:9" x14ac:dyDescent="0.25">
      <c r="B130" s="23" t="s">
        <v>153</v>
      </c>
      <c r="C130" t="s">
        <v>1548</v>
      </c>
      <c r="D130" s="74">
        <v>5</v>
      </c>
      <c r="E130" s="72">
        <v>0.32700000000000001</v>
      </c>
      <c r="F130" s="73">
        <v>2700</v>
      </c>
      <c r="G130" s="73">
        <v>4378.97</v>
      </c>
      <c r="H130" s="73">
        <v>2700</v>
      </c>
      <c r="I130" s="22"/>
    </row>
    <row r="131" spans="2:9" x14ac:dyDescent="0.25">
      <c r="B131" s="23" t="s">
        <v>154</v>
      </c>
      <c r="C131" t="s">
        <v>1549</v>
      </c>
      <c r="D131" s="74">
        <v>6</v>
      </c>
      <c r="E131" s="72">
        <v>0.47799999999999998</v>
      </c>
      <c r="F131" s="73">
        <v>2700</v>
      </c>
      <c r="G131" s="73">
        <v>2573.9299999999998</v>
      </c>
      <c r="H131" s="73">
        <v>2700</v>
      </c>
      <c r="I131" s="22"/>
    </row>
    <row r="132" spans="2:9" x14ac:dyDescent="0.25">
      <c r="B132" s="23" t="s">
        <v>155</v>
      </c>
      <c r="C132" t="s">
        <v>1550</v>
      </c>
      <c r="D132" s="74">
        <v>5</v>
      </c>
      <c r="E132" s="72">
        <v>0.55200000000000005</v>
      </c>
      <c r="F132" s="73">
        <v>2988</v>
      </c>
      <c r="G132" s="73">
        <v>4829.6400000000003</v>
      </c>
      <c r="H132" s="73">
        <v>2988</v>
      </c>
      <c r="I132" s="22"/>
    </row>
    <row r="133" spans="2:9" x14ac:dyDescent="0.25">
      <c r="B133" s="23" t="s">
        <v>156</v>
      </c>
      <c r="C133" t="s">
        <v>1551</v>
      </c>
      <c r="D133" s="74">
        <v>5</v>
      </c>
      <c r="E133" s="72">
        <v>0.45400000000000001</v>
      </c>
      <c r="F133" s="73">
        <v>2700</v>
      </c>
      <c r="G133" s="73">
        <v>3759.36</v>
      </c>
      <c r="H133" s="73">
        <v>2700</v>
      </c>
      <c r="I133" s="22"/>
    </row>
    <row r="134" spans="2:9" x14ac:dyDescent="0.25">
      <c r="B134" s="23" t="s">
        <v>157</v>
      </c>
      <c r="C134" t="s">
        <v>1552</v>
      </c>
      <c r="D134" s="74">
        <v>5</v>
      </c>
      <c r="E134" s="72">
        <v>0.23</v>
      </c>
      <c r="F134" s="73">
        <v>2700</v>
      </c>
      <c r="G134" s="73">
        <v>3203.76</v>
      </c>
      <c r="H134" s="73">
        <v>2700</v>
      </c>
      <c r="I134" s="22"/>
    </row>
    <row r="135" spans="2:9" x14ac:dyDescent="0.25">
      <c r="B135" s="23" t="s">
        <v>158</v>
      </c>
      <c r="C135" t="s">
        <v>1553</v>
      </c>
      <c r="D135" s="74">
        <v>5</v>
      </c>
      <c r="E135" s="72">
        <v>0.78200000000000003</v>
      </c>
      <c r="F135" s="73">
        <v>2700</v>
      </c>
      <c r="G135" s="73">
        <v>4431.95</v>
      </c>
      <c r="H135" s="73">
        <v>2700</v>
      </c>
      <c r="I135" s="22"/>
    </row>
    <row r="136" spans="2:9" x14ac:dyDescent="0.25">
      <c r="B136" s="23" t="s">
        <v>159</v>
      </c>
      <c r="C136" t="s">
        <v>1554</v>
      </c>
      <c r="D136" s="74">
        <v>6</v>
      </c>
      <c r="E136" s="72">
        <v>0.17399999999999999</v>
      </c>
      <c r="F136" s="73">
        <v>2700</v>
      </c>
      <c r="G136" s="73">
        <v>3108.13</v>
      </c>
      <c r="H136" s="73">
        <v>2700</v>
      </c>
      <c r="I136" s="22"/>
    </row>
    <row r="137" spans="2:9" x14ac:dyDescent="0.25">
      <c r="B137" s="23" t="s">
        <v>160</v>
      </c>
      <c r="C137" t="s">
        <v>1555</v>
      </c>
      <c r="D137" s="74">
        <v>2</v>
      </c>
      <c r="E137" s="72">
        <v>4.8380000000000001</v>
      </c>
      <c r="F137" s="73">
        <v>4000</v>
      </c>
      <c r="G137" s="73">
        <v>12268.58</v>
      </c>
      <c r="H137" s="73">
        <v>6134.29</v>
      </c>
      <c r="I137" s="22"/>
    </row>
    <row r="138" spans="2:9" x14ac:dyDescent="0.25">
      <c r="B138" s="23" t="s">
        <v>161</v>
      </c>
      <c r="C138" t="s">
        <v>1556</v>
      </c>
      <c r="D138" s="74">
        <v>5</v>
      </c>
      <c r="E138" s="72">
        <v>1.218</v>
      </c>
      <c r="F138" s="73">
        <v>2700</v>
      </c>
      <c r="G138" s="73">
        <v>5718.89</v>
      </c>
      <c r="H138" s="73">
        <v>2859.44</v>
      </c>
      <c r="I138" s="22"/>
    </row>
    <row r="139" spans="2:9" x14ac:dyDescent="0.25">
      <c r="B139" s="23" t="s">
        <v>162</v>
      </c>
      <c r="C139" t="s">
        <v>1557</v>
      </c>
      <c r="D139" s="74">
        <v>5</v>
      </c>
      <c r="E139" s="72">
        <v>1.1499999999999999</v>
      </c>
      <c r="F139" s="73">
        <v>2888</v>
      </c>
      <c r="G139" s="73">
        <v>6006.1</v>
      </c>
      <c r="H139" s="73">
        <v>3003.05</v>
      </c>
      <c r="I139" s="22"/>
    </row>
    <row r="140" spans="2:9" x14ac:dyDescent="0.25">
      <c r="B140" s="23" t="s">
        <v>163</v>
      </c>
      <c r="C140" t="s">
        <v>1558</v>
      </c>
      <c r="D140" s="74">
        <v>5</v>
      </c>
      <c r="E140" s="72">
        <v>1.5309999999999999</v>
      </c>
      <c r="F140" s="73">
        <v>3604</v>
      </c>
      <c r="G140" s="73">
        <v>7348.28</v>
      </c>
      <c r="H140" s="73">
        <v>3674.14</v>
      </c>
      <c r="I140" s="22"/>
    </row>
    <row r="141" spans="2:9" x14ac:dyDescent="0.25">
      <c r="B141" s="23" t="s">
        <v>164</v>
      </c>
      <c r="C141" t="s">
        <v>1559</v>
      </c>
      <c r="D141" s="74">
        <v>5</v>
      </c>
      <c r="E141" s="72">
        <v>1.0149999999999999</v>
      </c>
      <c r="F141" s="73">
        <v>2768</v>
      </c>
      <c r="G141" s="73">
        <v>5876.33</v>
      </c>
      <c r="H141" s="73">
        <v>2938.16</v>
      </c>
      <c r="I141" s="22"/>
    </row>
    <row r="142" spans="2:9" x14ac:dyDescent="0.25">
      <c r="B142" s="23" t="s">
        <v>165</v>
      </c>
      <c r="C142" t="s">
        <v>1560</v>
      </c>
      <c r="D142" s="74">
        <v>3</v>
      </c>
      <c r="E142" s="72">
        <v>1.4379999999999999</v>
      </c>
      <c r="F142" s="73">
        <v>3232</v>
      </c>
      <c r="G142" s="73">
        <v>7112.87</v>
      </c>
      <c r="H142" s="73">
        <v>3556.43</v>
      </c>
      <c r="I142" s="22"/>
    </row>
    <row r="143" spans="2:9" x14ac:dyDescent="0.25">
      <c r="B143" s="23" t="s">
        <v>166</v>
      </c>
      <c r="C143" t="s">
        <v>1561</v>
      </c>
      <c r="D143" s="74">
        <v>6</v>
      </c>
      <c r="E143" s="72">
        <v>0.123</v>
      </c>
      <c r="F143" s="73">
        <v>2700</v>
      </c>
      <c r="G143" s="73">
        <v>2760.92</v>
      </c>
      <c r="H143" s="73">
        <v>2700</v>
      </c>
      <c r="I143" s="22"/>
    </row>
    <row r="144" spans="2:9" x14ac:dyDescent="0.25">
      <c r="B144" s="23" t="s">
        <v>167</v>
      </c>
      <c r="C144" t="s">
        <v>1562</v>
      </c>
      <c r="D144" s="74">
        <v>5</v>
      </c>
      <c r="E144" s="72">
        <v>1.3979999999999999</v>
      </c>
      <c r="F144" s="73">
        <v>2988</v>
      </c>
      <c r="G144" s="73">
        <v>6217.81</v>
      </c>
      <c r="H144" s="73">
        <v>3108.9</v>
      </c>
      <c r="I144" s="22"/>
    </row>
    <row r="145" spans="2:9" x14ac:dyDescent="0.25">
      <c r="B145" s="23" t="s">
        <v>168</v>
      </c>
      <c r="C145" t="s">
        <v>1563</v>
      </c>
      <c r="D145" s="74">
        <v>5</v>
      </c>
      <c r="E145" s="72">
        <v>0.64700000000000002</v>
      </c>
      <c r="F145" s="73">
        <v>2852</v>
      </c>
      <c r="G145" s="73">
        <v>4725.4799999999996</v>
      </c>
      <c r="H145" s="73">
        <v>2852</v>
      </c>
      <c r="I145" s="22"/>
    </row>
    <row r="146" spans="2:9" x14ac:dyDescent="0.25">
      <c r="B146" s="23" t="s">
        <v>169</v>
      </c>
      <c r="C146" t="s">
        <v>1564</v>
      </c>
      <c r="D146" s="74">
        <v>5</v>
      </c>
      <c r="E146" s="72">
        <v>0.26200000000000001</v>
      </c>
      <c r="F146" s="73">
        <v>2700</v>
      </c>
      <c r="G146" s="73">
        <v>3217.57</v>
      </c>
      <c r="H146" s="73">
        <v>2700</v>
      </c>
      <c r="I146" s="22"/>
    </row>
    <row r="147" spans="2:9" x14ac:dyDescent="0.25">
      <c r="B147" s="23" t="s">
        <v>170</v>
      </c>
      <c r="C147" t="s">
        <v>1565</v>
      </c>
      <c r="D147" s="74">
        <v>5</v>
      </c>
      <c r="E147" s="72">
        <v>1.181</v>
      </c>
      <c r="F147" s="73">
        <v>3372</v>
      </c>
      <c r="G147" s="73">
        <v>6474.68</v>
      </c>
      <c r="H147" s="73">
        <v>3372</v>
      </c>
      <c r="I147" s="22"/>
    </row>
    <row r="148" spans="2:9" x14ac:dyDescent="0.25">
      <c r="B148" s="23" t="s">
        <v>171</v>
      </c>
      <c r="C148" t="s">
        <v>1566</v>
      </c>
      <c r="D148" s="74">
        <v>5</v>
      </c>
      <c r="E148" s="72">
        <v>0.40300000000000002</v>
      </c>
      <c r="F148" s="73">
        <v>2700</v>
      </c>
      <c r="G148" s="73">
        <v>4052.79</v>
      </c>
      <c r="H148" s="73">
        <v>2700</v>
      </c>
      <c r="I148" s="22"/>
    </row>
    <row r="149" spans="2:9" x14ac:dyDescent="0.25">
      <c r="B149" s="23" t="s">
        <v>172</v>
      </c>
      <c r="C149" t="s">
        <v>1567</v>
      </c>
      <c r="D149" s="74">
        <v>5</v>
      </c>
      <c r="E149" s="72">
        <v>0.4</v>
      </c>
      <c r="F149" s="73">
        <v>2700</v>
      </c>
      <c r="G149" s="73">
        <v>4308.3500000000004</v>
      </c>
      <c r="H149" s="73">
        <v>2700</v>
      </c>
      <c r="I149" s="22"/>
    </row>
    <row r="150" spans="2:9" x14ac:dyDescent="0.25">
      <c r="B150" s="23" t="s">
        <v>173</v>
      </c>
      <c r="C150" t="s">
        <v>1568</v>
      </c>
      <c r="D150" s="74">
        <v>5</v>
      </c>
      <c r="E150" s="72">
        <v>0.54600000000000004</v>
      </c>
      <c r="F150" s="73">
        <v>2772</v>
      </c>
      <c r="G150" s="73">
        <v>4608.3100000000004</v>
      </c>
      <c r="H150" s="73">
        <v>2772</v>
      </c>
      <c r="I150" s="22"/>
    </row>
    <row r="151" spans="2:9" x14ac:dyDescent="0.25">
      <c r="B151" s="23" t="s">
        <v>174</v>
      </c>
      <c r="C151" t="s">
        <v>1569</v>
      </c>
      <c r="D151" s="74">
        <v>5</v>
      </c>
      <c r="E151" s="72">
        <v>1.1930000000000001</v>
      </c>
      <c r="F151" s="73">
        <v>2864</v>
      </c>
      <c r="G151" s="73">
        <v>5411.33</v>
      </c>
      <c r="H151" s="73">
        <v>2864</v>
      </c>
      <c r="I151" s="22"/>
    </row>
    <row r="152" spans="2:9" x14ac:dyDescent="0.25">
      <c r="B152" s="23" t="s">
        <v>175</v>
      </c>
      <c r="C152" t="s">
        <v>1570</v>
      </c>
      <c r="D152" s="74">
        <v>3</v>
      </c>
      <c r="E152" s="72">
        <v>4.5640000000000001</v>
      </c>
      <c r="F152" s="73">
        <v>3692</v>
      </c>
      <c r="G152" s="73">
        <v>12387.24</v>
      </c>
      <c r="H152" s="73">
        <v>6193.62</v>
      </c>
      <c r="I152" s="22"/>
    </row>
    <row r="153" spans="2:9" x14ac:dyDescent="0.25">
      <c r="B153" s="23" t="s">
        <v>176</v>
      </c>
      <c r="C153" t="s">
        <v>1571</v>
      </c>
      <c r="D153" s="74">
        <v>5</v>
      </c>
      <c r="E153" s="72">
        <v>0.41099999999999998</v>
      </c>
      <c r="F153" s="73">
        <v>2700</v>
      </c>
      <c r="G153" s="73">
        <v>4337.71</v>
      </c>
      <c r="H153" s="73">
        <v>2700</v>
      </c>
      <c r="I153" s="22"/>
    </row>
    <row r="154" spans="2:9" x14ac:dyDescent="0.25">
      <c r="B154" s="23" t="s">
        <v>177</v>
      </c>
      <c r="C154" t="s">
        <v>1572</v>
      </c>
      <c r="D154" s="74">
        <v>5</v>
      </c>
      <c r="E154" s="72">
        <v>1.3819999999999999</v>
      </c>
      <c r="F154" s="73">
        <v>3368</v>
      </c>
      <c r="G154" s="73">
        <v>6630.18</v>
      </c>
      <c r="H154" s="73">
        <v>3368</v>
      </c>
      <c r="I154" s="22"/>
    </row>
    <row r="155" spans="2:9" x14ac:dyDescent="0.25">
      <c r="B155" s="23" t="s">
        <v>178</v>
      </c>
      <c r="C155" t="s">
        <v>1573</v>
      </c>
      <c r="D155" s="74">
        <v>5</v>
      </c>
      <c r="E155" s="72">
        <v>1.851</v>
      </c>
      <c r="F155" s="73">
        <v>3256</v>
      </c>
      <c r="G155" s="73">
        <v>7407.15</v>
      </c>
      <c r="H155" s="73">
        <v>3703.57</v>
      </c>
      <c r="I155" s="22"/>
    </row>
    <row r="156" spans="2:9" x14ac:dyDescent="0.25">
      <c r="B156" s="23" t="s">
        <v>179</v>
      </c>
      <c r="C156" t="s">
        <v>1574</v>
      </c>
      <c r="D156" s="74">
        <v>6</v>
      </c>
      <c r="E156" s="72">
        <v>0.16900000000000001</v>
      </c>
      <c r="F156" s="73">
        <v>2700</v>
      </c>
      <c r="G156" s="73">
        <v>3067.4</v>
      </c>
      <c r="H156" s="73">
        <v>2700</v>
      </c>
      <c r="I156" s="22"/>
    </row>
    <row r="157" spans="2:9" x14ac:dyDescent="0.25">
      <c r="B157" s="23" t="s">
        <v>180</v>
      </c>
      <c r="C157" t="s">
        <v>1575</v>
      </c>
      <c r="D157" s="74">
        <v>5</v>
      </c>
      <c r="E157" s="72">
        <v>1.26</v>
      </c>
      <c r="F157" s="73">
        <v>3192</v>
      </c>
      <c r="G157" s="73">
        <v>6728.43</v>
      </c>
      <c r="H157" s="73">
        <v>3364.21</v>
      </c>
      <c r="I157" s="22"/>
    </row>
    <row r="158" spans="2:9" x14ac:dyDescent="0.25">
      <c r="B158" s="23" t="s">
        <v>181</v>
      </c>
      <c r="C158" t="s">
        <v>1576</v>
      </c>
      <c r="D158" s="74">
        <v>5</v>
      </c>
      <c r="E158" s="72">
        <v>0.89400000000000002</v>
      </c>
      <c r="F158" s="73">
        <v>2708</v>
      </c>
      <c r="G158" s="73">
        <v>5201.78</v>
      </c>
      <c r="H158" s="73">
        <v>2708</v>
      </c>
      <c r="I158" s="22"/>
    </row>
    <row r="159" spans="2:9" x14ac:dyDescent="0.25">
      <c r="B159" s="23" t="s">
        <v>182</v>
      </c>
      <c r="C159" t="s">
        <v>1577</v>
      </c>
      <c r="D159" s="74">
        <v>5</v>
      </c>
      <c r="E159" s="72">
        <v>0.71099999999999997</v>
      </c>
      <c r="F159" s="73">
        <v>2800</v>
      </c>
      <c r="G159" s="73">
        <v>4978.25</v>
      </c>
      <c r="H159" s="73">
        <v>2800</v>
      </c>
      <c r="I159" s="22"/>
    </row>
    <row r="160" spans="2:9" x14ac:dyDescent="0.25">
      <c r="B160" s="23" t="s">
        <v>183</v>
      </c>
      <c r="C160" t="s">
        <v>1578</v>
      </c>
      <c r="D160" s="74">
        <v>4</v>
      </c>
      <c r="E160" s="72">
        <v>2.8940000000000001</v>
      </c>
      <c r="F160" s="73">
        <v>3804</v>
      </c>
      <c r="G160" s="73">
        <v>8550.4500000000007</v>
      </c>
      <c r="H160" s="73">
        <v>4275.22</v>
      </c>
      <c r="I160" s="22"/>
    </row>
    <row r="161" spans="2:9" x14ac:dyDescent="0.25">
      <c r="B161" s="23" t="s">
        <v>184</v>
      </c>
      <c r="C161" t="s">
        <v>1579</v>
      </c>
      <c r="D161" s="74">
        <v>4</v>
      </c>
      <c r="E161" s="72">
        <v>1.694</v>
      </c>
      <c r="F161" s="73">
        <v>3112</v>
      </c>
      <c r="G161" s="73">
        <v>5366.36</v>
      </c>
      <c r="H161" s="73">
        <v>3112</v>
      </c>
      <c r="I161" s="22"/>
    </row>
    <row r="162" spans="2:9" x14ac:dyDescent="0.25">
      <c r="B162" s="23" t="s">
        <v>185</v>
      </c>
      <c r="C162" t="s">
        <v>1580</v>
      </c>
      <c r="D162" s="74">
        <v>6</v>
      </c>
      <c r="E162" s="72">
        <v>0.41199999999999998</v>
      </c>
      <c r="F162" s="73">
        <v>2700</v>
      </c>
      <c r="G162" s="73">
        <v>500</v>
      </c>
      <c r="H162" s="73">
        <v>2700</v>
      </c>
      <c r="I162" s="22"/>
    </row>
    <row r="163" spans="2:9" x14ac:dyDescent="0.25">
      <c r="B163" s="23" t="s">
        <v>186</v>
      </c>
      <c r="C163" t="s">
        <v>1581</v>
      </c>
      <c r="D163" s="74">
        <v>5</v>
      </c>
      <c r="E163" s="72">
        <v>0.79900000000000004</v>
      </c>
      <c r="F163" s="73">
        <v>2700</v>
      </c>
      <c r="G163" s="73">
        <v>1557.64</v>
      </c>
      <c r="H163" s="73">
        <v>2700</v>
      </c>
      <c r="I163" s="22"/>
    </row>
    <row r="164" spans="2:9" x14ac:dyDescent="0.25">
      <c r="B164" s="23" t="s">
        <v>187</v>
      </c>
      <c r="C164" t="s">
        <v>1582</v>
      </c>
      <c r="D164" s="74">
        <v>4</v>
      </c>
      <c r="E164" s="72">
        <v>3.6440000000000001</v>
      </c>
      <c r="F164" s="73">
        <v>4000</v>
      </c>
      <c r="G164" s="73">
        <v>10604.76</v>
      </c>
      <c r="H164" s="73">
        <v>5302.38</v>
      </c>
      <c r="I164" s="22"/>
    </row>
    <row r="165" spans="2:9" x14ac:dyDescent="0.25">
      <c r="B165" s="23" t="s">
        <v>188</v>
      </c>
      <c r="C165" t="s">
        <v>1583</v>
      </c>
      <c r="D165" s="74">
        <v>6</v>
      </c>
      <c r="E165" s="72">
        <v>0.47599999999999998</v>
      </c>
      <c r="F165" s="73">
        <v>2700</v>
      </c>
      <c r="G165" s="73">
        <v>500</v>
      </c>
      <c r="H165" s="73">
        <v>2700</v>
      </c>
      <c r="I165" s="22"/>
    </row>
    <row r="166" spans="2:9" x14ac:dyDescent="0.25">
      <c r="B166" s="23" t="s">
        <v>189</v>
      </c>
      <c r="C166" t="s">
        <v>1584</v>
      </c>
      <c r="D166" s="74">
        <v>5</v>
      </c>
      <c r="E166" s="72">
        <v>0.54400000000000004</v>
      </c>
      <c r="F166" s="73">
        <v>2700</v>
      </c>
      <c r="G166" s="73">
        <v>705.89</v>
      </c>
      <c r="H166" s="73">
        <v>2700</v>
      </c>
      <c r="I166" s="22"/>
    </row>
    <row r="167" spans="2:9" x14ac:dyDescent="0.25">
      <c r="B167" s="23" t="s">
        <v>190</v>
      </c>
      <c r="C167" t="s">
        <v>1585</v>
      </c>
      <c r="D167" s="74">
        <v>5</v>
      </c>
      <c r="E167" s="72">
        <v>0.56299999999999994</v>
      </c>
      <c r="F167" s="73">
        <v>2700</v>
      </c>
      <c r="G167" s="73">
        <v>500</v>
      </c>
      <c r="H167" s="73">
        <v>2700</v>
      </c>
      <c r="I167" s="22"/>
    </row>
    <row r="168" spans="2:9" x14ac:dyDescent="0.25">
      <c r="B168" s="23" t="s">
        <v>191</v>
      </c>
      <c r="C168" t="s">
        <v>1586</v>
      </c>
      <c r="D168" s="74">
        <v>4</v>
      </c>
      <c r="E168" s="72">
        <v>1.3120000000000001</v>
      </c>
      <c r="F168" s="73">
        <v>2700</v>
      </c>
      <c r="G168" s="73">
        <v>4122.93</v>
      </c>
      <c r="H168" s="73">
        <v>2700</v>
      </c>
      <c r="I168" s="22"/>
    </row>
    <row r="169" spans="2:9" x14ac:dyDescent="0.25">
      <c r="B169" s="23" t="s">
        <v>192</v>
      </c>
      <c r="C169" t="s">
        <v>1587</v>
      </c>
      <c r="D169" s="74">
        <v>5</v>
      </c>
      <c r="E169" s="72">
        <v>1.198</v>
      </c>
      <c r="F169" s="73">
        <v>2700</v>
      </c>
      <c r="G169" s="73">
        <v>3958.44</v>
      </c>
      <c r="H169" s="73">
        <v>2700</v>
      </c>
      <c r="I169" s="22"/>
    </row>
    <row r="170" spans="2:9" x14ac:dyDescent="0.25">
      <c r="B170" s="23" t="s">
        <v>193</v>
      </c>
      <c r="C170" t="s">
        <v>1588</v>
      </c>
      <c r="D170" s="74">
        <v>5</v>
      </c>
      <c r="E170" s="72">
        <v>1.139</v>
      </c>
      <c r="F170" s="73">
        <v>2700</v>
      </c>
      <c r="G170" s="73">
        <v>3352.78</v>
      </c>
      <c r="H170" s="73">
        <v>2700</v>
      </c>
      <c r="I170" s="22"/>
    </row>
    <row r="171" spans="2:9" x14ac:dyDescent="0.25">
      <c r="B171" s="23" t="s">
        <v>194</v>
      </c>
      <c r="C171" t="s">
        <v>1589</v>
      </c>
      <c r="D171" s="74">
        <v>5</v>
      </c>
      <c r="E171" s="72">
        <v>1.8</v>
      </c>
      <c r="F171" s="73">
        <v>3124</v>
      </c>
      <c r="G171" s="73">
        <v>5896.94</v>
      </c>
      <c r="H171" s="73">
        <v>3124</v>
      </c>
      <c r="I171" s="22"/>
    </row>
    <row r="172" spans="2:9" x14ac:dyDescent="0.25">
      <c r="B172" s="23" t="s">
        <v>195</v>
      </c>
      <c r="C172" t="s">
        <v>1590</v>
      </c>
      <c r="D172" s="74">
        <v>4</v>
      </c>
      <c r="E172" s="72">
        <v>2.4820000000000002</v>
      </c>
      <c r="F172" s="73">
        <v>4000</v>
      </c>
      <c r="G172" s="73">
        <v>8156.11</v>
      </c>
      <c r="H172" s="73">
        <v>4078.05</v>
      </c>
      <c r="I172" s="22"/>
    </row>
    <row r="173" spans="2:9" x14ac:dyDescent="0.25">
      <c r="B173" s="23" t="s">
        <v>196</v>
      </c>
      <c r="C173" t="s">
        <v>1591</v>
      </c>
      <c r="D173" s="74">
        <v>4</v>
      </c>
      <c r="E173" s="72">
        <v>9.298</v>
      </c>
      <c r="F173" s="73">
        <v>4000</v>
      </c>
      <c r="G173" s="73">
        <v>11770.98</v>
      </c>
      <c r="H173" s="73">
        <v>5885.49</v>
      </c>
      <c r="I173" s="22"/>
    </row>
    <row r="174" spans="2:9" x14ac:dyDescent="0.25">
      <c r="B174" s="23" t="s">
        <v>197</v>
      </c>
      <c r="C174" t="s">
        <v>1592</v>
      </c>
      <c r="D174" s="74">
        <v>5</v>
      </c>
      <c r="E174" s="72">
        <v>0.88200000000000001</v>
      </c>
      <c r="F174" s="73">
        <v>2700</v>
      </c>
      <c r="G174" s="73">
        <v>2740.29</v>
      </c>
      <c r="H174" s="73">
        <v>2700</v>
      </c>
      <c r="I174" s="22"/>
    </row>
    <row r="175" spans="2:9" x14ac:dyDescent="0.25">
      <c r="B175" s="23" t="s">
        <v>198</v>
      </c>
      <c r="C175" t="s">
        <v>1593</v>
      </c>
      <c r="D175" s="74">
        <v>4</v>
      </c>
      <c r="E175" s="72">
        <v>3.431</v>
      </c>
      <c r="F175" s="73">
        <v>3796</v>
      </c>
      <c r="G175" s="73">
        <v>10666.77</v>
      </c>
      <c r="H175" s="73">
        <v>5333.38</v>
      </c>
      <c r="I175" s="22"/>
    </row>
    <row r="176" spans="2:9" x14ac:dyDescent="0.25">
      <c r="B176" s="23" t="s">
        <v>199</v>
      </c>
      <c r="C176" t="s">
        <v>1594</v>
      </c>
      <c r="D176" s="74">
        <v>4</v>
      </c>
      <c r="E176" s="72">
        <v>5.1920000000000002</v>
      </c>
      <c r="F176" s="73">
        <v>4000</v>
      </c>
      <c r="G176" s="73">
        <v>11819.32</v>
      </c>
      <c r="H176" s="73">
        <v>5909.66</v>
      </c>
      <c r="I176" s="22"/>
    </row>
    <row r="177" spans="2:9" x14ac:dyDescent="0.25">
      <c r="B177" s="23" t="s">
        <v>200</v>
      </c>
      <c r="C177" t="s">
        <v>1595</v>
      </c>
      <c r="D177" s="74">
        <v>4</v>
      </c>
      <c r="E177" s="72">
        <v>3.2509999999999999</v>
      </c>
      <c r="F177" s="73">
        <v>4000</v>
      </c>
      <c r="G177" s="73">
        <v>9131.0400000000009</v>
      </c>
      <c r="H177" s="73">
        <v>4565.5200000000004</v>
      </c>
      <c r="I177" s="22"/>
    </row>
    <row r="178" spans="2:9" x14ac:dyDescent="0.25">
      <c r="B178" s="23" t="s">
        <v>201</v>
      </c>
      <c r="C178" t="s">
        <v>1596</v>
      </c>
      <c r="D178" s="74">
        <v>5</v>
      </c>
      <c r="E178" s="72">
        <v>0.54200000000000004</v>
      </c>
      <c r="F178" s="73">
        <v>2700</v>
      </c>
      <c r="G178" s="73">
        <v>2272.39</v>
      </c>
      <c r="H178" s="73">
        <v>2700</v>
      </c>
      <c r="I178" s="22"/>
    </row>
    <row r="179" spans="2:9" x14ac:dyDescent="0.25">
      <c r="B179" s="23" t="s">
        <v>202</v>
      </c>
      <c r="C179" t="s">
        <v>1597</v>
      </c>
      <c r="D179" s="74">
        <v>4</v>
      </c>
      <c r="E179" s="72">
        <v>3.077</v>
      </c>
      <c r="F179" s="73">
        <v>3888</v>
      </c>
      <c r="G179" s="73">
        <v>9698.3700000000008</v>
      </c>
      <c r="H179" s="73">
        <v>4849.18</v>
      </c>
      <c r="I179" s="22"/>
    </row>
    <row r="180" spans="2:9" x14ac:dyDescent="0.25">
      <c r="B180" s="23" t="s">
        <v>203</v>
      </c>
      <c r="C180" t="s">
        <v>1598</v>
      </c>
      <c r="D180" s="74">
        <v>5</v>
      </c>
      <c r="E180" s="72">
        <v>1.5640000000000001</v>
      </c>
      <c r="F180" s="73">
        <v>3804</v>
      </c>
      <c r="G180" s="73">
        <v>7491.6</v>
      </c>
      <c r="H180" s="73">
        <v>3804</v>
      </c>
      <c r="I180" s="22"/>
    </row>
    <row r="181" spans="2:9" x14ac:dyDescent="0.25">
      <c r="B181" s="23" t="s">
        <v>204</v>
      </c>
      <c r="C181" t="s">
        <v>1599</v>
      </c>
      <c r="D181" s="74">
        <v>5</v>
      </c>
      <c r="E181" s="72">
        <v>1.663</v>
      </c>
      <c r="F181" s="73">
        <v>3488</v>
      </c>
      <c r="G181" s="73">
        <v>6531.24</v>
      </c>
      <c r="H181" s="73">
        <v>3488</v>
      </c>
      <c r="I181" s="22"/>
    </row>
    <row r="182" spans="2:9" x14ac:dyDescent="0.25">
      <c r="B182" s="23" t="s">
        <v>205</v>
      </c>
      <c r="C182" t="s">
        <v>1600</v>
      </c>
      <c r="D182" s="74">
        <v>5</v>
      </c>
      <c r="E182" s="72">
        <v>1.3859999999999999</v>
      </c>
      <c r="F182" s="73">
        <v>2700</v>
      </c>
      <c r="G182" s="73">
        <v>4497.1499999999996</v>
      </c>
      <c r="H182" s="73">
        <v>2700</v>
      </c>
      <c r="I182" s="22"/>
    </row>
    <row r="183" spans="2:9" x14ac:dyDescent="0.25">
      <c r="B183" s="23" t="s">
        <v>206</v>
      </c>
      <c r="C183" t="s">
        <v>1601</v>
      </c>
      <c r="D183" s="74">
        <v>5</v>
      </c>
      <c r="E183" s="72">
        <v>1.232</v>
      </c>
      <c r="F183" s="73">
        <v>3420</v>
      </c>
      <c r="G183" s="73">
        <v>5779.81</v>
      </c>
      <c r="H183" s="73">
        <v>3420</v>
      </c>
      <c r="I183" s="22"/>
    </row>
    <row r="184" spans="2:9" x14ac:dyDescent="0.25">
      <c r="B184" s="23" t="s">
        <v>207</v>
      </c>
      <c r="C184" t="s">
        <v>1602</v>
      </c>
      <c r="D184" s="74">
        <v>5</v>
      </c>
      <c r="E184" s="72">
        <v>2.0609999999999999</v>
      </c>
      <c r="F184" s="73">
        <v>3888</v>
      </c>
      <c r="G184" s="73">
        <v>9107.25</v>
      </c>
      <c r="H184" s="73">
        <v>4553.62</v>
      </c>
      <c r="I184" s="22"/>
    </row>
    <row r="185" spans="2:9" x14ac:dyDescent="0.25">
      <c r="B185" s="23" t="s">
        <v>208</v>
      </c>
      <c r="C185" t="s">
        <v>1603</v>
      </c>
      <c r="D185" s="74">
        <v>4</v>
      </c>
      <c r="E185" s="72">
        <v>1.61</v>
      </c>
      <c r="F185" s="73">
        <v>3040</v>
      </c>
      <c r="G185" s="73">
        <v>8429.64</v>
      </c>
      <c r="H185" s="73">
        <v>4214.82</v>
      </c>
      <c r="I185" s="22"/>
    </row>
    <row r="186" spans="2:9" x14ac:dyDescent="0.25">
      <c r="B186" s="23" t="s">
        <v>209</v>
      </c>
      <c r="C186" t="s">
        <v>1604</v>
      </c>
      <c r="D186" s="74">
        <v>5</v>
      </c>
      <c r="E186" s="72">
        <v>1.6619999999999999</v>
      </c>
      <c r="F186" s="73">
        <v>3392</v>
      </c>
      <c r="G186" s="73">
        <v>7894.38</v>
      </c>
      <c r="H186" s="73">
        <v>3947.19</v>
      </c>
      <c r="I186" s="22"/>
    </row>
    <row r="187" spans="2:9" x14ac:dyDescent="0.25">
      <c r="B187" s="23" t="s">
        <v>210</v>
      </c>
      <c r="C187" t="s">
        <v>1605</v>
      </c>
      <c r="D187" s="74">
        <v>5</v>
      </c>
      <c r="E187" s="72">
        <v>2.1320000000000001</v>
      </c>
      <c r="F187" s="73">
        <v>3824</v>
      </c>
      <c r="G187" s="73">
        <v>9251.2099999999991</v>
      </c>
      <c r="H187" s="73">
        <v>4625.6000000000004</v>
      </c>
      <c r="I187" s="22"/>
    </row>
    <row r="188" spans="2:9" x14ac:dyDescent="0.25">
      <c r="B188" s="23" t="s">
        <v>211</v>
      </c>
      <c r="C188" t="s">
        <v>1606</v>
      </c>
      <c r="D188" s="74">
        <v>5</v>
      </c>
      <c r="E188" s="72">
        <v>0.98099999999999998</v>
      </c>
      <c r="F188" s="73">
        <v>3400</v>
      </c>
      <c r="G188" s="73">
        <v>6882.19</v>
      </c>
      <c r="H188" s="73">
        <v>3441.09</v>
      </c>
      <c r="I188" s="22"/>
    </row>
    <row r="189" spans="2:9" x14ac:dyDescent="0.25">
      <c r="B189" s="23" t="s">
        <v>212</v>
      </c>
      <c r="C189" t="s">
        <v>1607</v>
      </c>
      <c r="D189" s="74">
        <v>5</v>
      </c>
      <c r="E189" s="72">
        <v>2.5169999999999999</v>
      </c>
      <c r="F189" s="73">
        <v>4000</v>
      </c>
      <c r="G189" s="73">
        <v>10111.68</v>
      </c>
      <c r="H189" s="73">
        <v>5055.84</v>
      </c>
      <c r="I189" s="22"/>
    </row>
    <row r="190" spans="2:9" x14ac:dyDescent="0.25">
      <c r="B190" s="23" t="s">
        <v>213</v>
      </c>
      <c r="C190" t="s">
        <v>1608</v>
      </c>
      <c r="D190" s="74">
        <v>5</v>
      </c>
      <c r="E190" s="72">
        <v>2.1709999999999998</v>
      </c>
      <c r="F190" s="73">
        <v>3632</v>
      </c>
      <c r="G190" s="73">
        <v>8756.9599999999991</v>
      </c>
      <c r="H190" s="73">
        <v>4378.4799999999996</v>
      </c>
      <c r="I190" s="22"/>
    </row>
    <row r="191" spans="2:9" x14ac:dyDescent="0.25">
      <c r="B191" s="23" t="s">
        <v>214</v>
      </c>
      <c r="C191" t="s">
        <v>1609</v>
      </c>
      <c r="D191" s="74">
        <v>5</v>
      </c>
      <c r="E191" s="72">
        <v>1.6220000000000001</v>
      </c>
      <c r="F191" s="73">
        <v>3632</v>
      </c>
      <c r="G191" s="73">
        <v>7550.35</v>
      </c>
      <c r="H191" s="73">
        <v>3775.17</v>
      </c>
      <c r="I191" s="22"/>
    </row>
    <row r="192" spans="2:9" x14ac:dyDescent="0.25">
      <c r="B192" s="23" t="s">
        <v>215</v>
      </c>
      <c r="C192" t="s">
        <v>1610</v>
      </c>
      <c r="D192" s="74">
        <v>5</v>
      </c>
      <c r="E192" s="72">
        <v>1.6379999999999999</v>
      </c>
      <c r="F192" s="73">
        <v>3312</v>
      </c>
      <c r="G192" s="73">
        <v>6509.51</v>
      </c>
      <c r="H192" s="73">
        <v>3312</v>
      </c>
      <c r="I192" s="22"/>
    </row>
    <row r="193" spans="2:9" x14ac:dyDescent="0.25">
      <c r="B193" s="23" t="s">
        <v>216</v>
      </c>
      <c r="C193" t="s">
        <v>1611</v>
      </c>
      <c r="D193" s="74">
        <v>5</v>
      </c>
      <c r="E193" s="72">
        <v>1.343</v>
      </c>
      <c r="F193" s="73">
        <v>2784</v>
      </c>
      <c r="G193" s="73">
        <v>6142.38</v>
      </c>
      <c r="H193" s="73">
        <v>3071.19</v>
      </c>
      <c r="I193" s="22"/>
    </row>
    <row r="194" spans="2:9" x14ac:dyDescent="0.25">
      <c r="B194" s="23" t="s">
        <v>217</v>
      </c>
      <c r="C194" t="s">
        <v>1612</v>
      </c>
      <c r="D194" s="74">
        <v>5</v>
      </c>
      <c r="E194" s="72">
        <v>1.01</v>
      </c>
      <c r="F194" s="73">
        <v>2700</v>
      </c>
      <c r="G194" s="73">
        <v>5192.1400000000003</v>
      </c>
      <c r="H194" s="73">
        <v>2700</v>
      </c>
      <c r="I194" s="22"/>
    </row>
    <row r="195" spans="2:9" x14ac:dyDescent="0.25">
      <c r="B195" s="23" t="s">
        <v>218</v>
      </c>
      <c r="C195" t="s">
        <v>1613</v>
      </c>
      <c r="D195" s="74">
        <v>5</v>
      </c>
      <c r="E195" s="72">
        <v>1.3720000000000001</v>
      </c>
      <c r="F195" s="73">
        <v>2816</v>
      </c>
      <c r="G195" s="73">
        <v>5946.06</v>
      </c>
      <c r="H195" s="73">
        <v>2973.03</v>
      </c>
      <c r="I195" s="22"/>
    </row>
    <row r="196" spans="2:9" x14ac:dyDescent="0.25">
      <c r="B196" s="23" t="s">
        <v>219</v>
      </c>
      <c r="C196" t="s">
        <v>1614</v>
      </c>
      <c r="D196" s="74">
        <v>5</v>
      </c>
      <c r="E196" s="72">
        <v>0.77600000000000002</v>
      </c>
      <c r="F196" s="73">
        <v>2700</v>
      </c>
      <c r="G196" s="73">
        <v>1856.44</v>
      </c>
      <c r="H196" s="73">
        <v>2700</v>
      </c>
      <c r="I196" s="22"/>
    </row>
    <row r="197" spans="2:9" x14ac:dyDescent="0.25">
      <c r="B197" s="23" t="s">
        <v>220</v>
      </c>
      <c r="C197" t="s">
        <v>1615</v>
      </c>
      <c r="D197" s="74">
        <v>5</v>
      </c>
      <c r="E197" s="72">
        <v>0.46899999999999997</v>
      </c>
      <c r="F197" s="73">
        <v>2700</v>
      </c>
      <c r="G197" s="73">
        <v>500</v>
      </c>
      <c r="H197" s="73">
        <v>2700</v>
      </c>
      <c r="I197" s="22"/>
    </row>
    <row r="198" spans="2:9" x14ac:dyDescent="0.25">
      <c r="B198" s="23" t="s">
        <v>221</v>
      </c>
      <c r="C198" t="s">
        <v>1616</v>
      </c>
      <c r="D198" s="74">
        <v>5</v>
      </c>
      <c r="E198" s="72">
        <v>0.38</v>
      </c>
      <c r="F198" s="73">
        <v>2700</v>
      </c>
      <c r="G198" s="73">
        <v>500</v>
      </c>
      <c r="H198" s="73">
        <v>2700</v>
      </c>
      <c r="I198" s="22"/>
    </row>
    <row r="199" spans="2:9" x14ac:dyDescent="0.25">
      <c r="B199" s="23" t="s">
        <v>222</v>
      </c>
      <c r="C199" t="s">
        <v>1617</v>
      </c>
      <c r="D199" s="74">
        <v>5</v>
      </c>
      <c r="E199" s="72">
        <v>0.14099999999999999</v>
      </c>
      <c r="F199" s="73">
        <v>2700</v>
      </c>
      <c r="G199" s="73">
        <v>500</v>
      </c>
      <c r="H199" s="73">
        <v>2700</v>
      </c>
      <c r="I199" s="22"/>
    </row>
    <row r="200" spans="2:9" x14ac:dyDescent="0.25">
      <c r="B200" s="23" t="s">
        <v>223</v>
      </c>
      <c r="C200" t="s">
        <v>1618</v>
      </c>
      <c r="D200" s="74">
        <v>6</v>
      </c>
      <c r="E200" s="72">
        <v>0.26400000000000001</v>
      </c>
      <c r="F200" s="73">
        <v>2700</v>
      </c>
      <c r="G200" s="73">
        <v>500</v>
      </c>
      <c r="H200" s="73">
        <v>2700</v>
      </c>
      <c r="I200" s="22"/>
    </row>
    <row r="201" spans="2:9" x14ac:dyDescent="0.25">
      <c r="B201" s="23" t="s">
        <v>224</v>
      </c>
      <c r="C201" t="s">
        <v>1619</v>
      </c>
      <c r="D201" s="74">
        <v>5</v>
      </c>
      <c r="E201" s="72">
        <v>0.73399999999999999</v>
      </c>
      <c r="F201" s="73">
        <v>2700</v>
      </c>
      <c r="G201" s="73">
        <v>1461.97</v>
      </c>
      <c r="H201" s="73">
        <v>2700</v>
      </c>
      <c r="I201" s="22"/>
    </row>
    <row r="202" spans="2:9" x14ac:dyDescent="0.25">
      <c r="B202" s="23" t="s">
        <v>225</v>
      </c>
      <c r="C202" t="s">
        <v>1620</v>
      </c>
      <c r="D202" s="74">
        <v>5</v>
      </c>
      <c r="E202" s="72">
        <v>2.5680000000000001</v>
      </c>
      <c r="F202" s="73">
        <v>3940</v>
      </c>
      <c r="G202" s="73">
        <v>8946.4699999999993</v>
      </c>
      <c r="H202" s="73">
        <v>4473.2299999999996</v>
      </c>
      <c r="I202" s="22"/>
    </row>
    <row r="203" spans="2:9" x14ac:dyDescent="0.25">
      <c r="B203" s="23" t="s">
        <v>226</v>
      </c>
      <c r="C203" t="s">
        <v>1621</v>
      </c>
      <c r="D203" s="74">
        <v>5</v>
      </c>
      <c r="E203" s="72">
        <v>1.492</v>
      </c>
      <c r="F203" s="73">
        <v>3396</v>
      </c>
      <c r="G203" s="73">
        <v>6596.44</v>
      </c>
      <c r="H203" s="73">
        <v>3396</v>
      </c>
      <c r="I203" s="22"/>
    </row>
    <row r="204" spans="2:9" x14ac:dyDescent="0.25">
      <c r="B204" s="23" t="s">
        <v>227</v>
      </c>
      <c r="C204" t="s">
        <v>1622</v>
      </c>
      <c r="D204" s="74">
        <v>4</v>
      </c>
      <c r="E204" s="72">
        <v>1.679</v>
      </c>
      <c r="F204" s="73">
        <v>3508</v>
      </c>
      <c r="G204" s="73">
        <v>8005.23</v>
      </c>
      <c r="H204" s="73">
        <v>4002.61</v>
      </c>
      <c r="I204" s="22"/>
    </row>
    <row r="205" spans="2:9" x14ac:dyDescent="0.25">
      <c r="B205" s="23" t="s">
        <v>228</v>
      </c>
      <c r="C205" t="s">
        <v>1623</v>
      </c>
      <c r="D205" s="74">
        <v>4</v>
      </c>
      <c r="E205" s="72">
        <v>2.5139999999999998</v>
      </c>
      <c r="F205" s="73">
        <v>3376</v>
      </c>
      <c r="G205" s="73">
        <v>9553.34</v>
      </c>
      <c r="H205" s="73">
        <v>4776.67</v>
      </c>
      <c r="I205" s="22"/>
    </row>
    <row r="206" spans="2:9" x14ac:dyDescent="0.25">
      <c r="B206" s="23" t="s">
        <v>229</v>
      </c>
      <c r="C206" t="s">
        <v>1624</v>
      </c>
      <c r="D206" s="74">
        <v>4</v>
      </c>
      <c r="E206" s="72">
        <v>3.0880000000000001</v>
      </c>
      <c r="F206" s="73">
        <v>3864</v>
      </c>
      <c r="G206" s="73">
        <v>9671.99</v>
      </c>
      <c r="H206" s="73">
        <v>4835.99</v>
      </c>
      <c r="I206" s="22"/>
    </row>
    <row r="207" spans="2:9" x14ac:dyDescent="0.25">
      <c r="B207" s="23" t="s">
        <v>230</v>
      </c>
      <c r="C207" t="s">
        <v>1625</v>
      </c>
      <c r="D207" s="74">
        <v>4</v>
      </c>
      <c r="E207" s="72">
        <v>1.982</v>
      </c>
      <c r="F207" s="73">
        <v>4000</v>
      </c>
      <c r="G207" s="73">
        <v>6349.52</v>
      </c>
      <c r="H207" s="73">
        <v>4000</v>
      </c>
      <c r="I207" s="22"/>
    </row>
    <row r="208" spans="2:9" x14ac:dyDescent="0.25">
      <c r="B208" s="23" t="s">
        <v>231</v>
      </c>
      <c r="C208" t="s">
        <v>1626</v>
      </c>
      <c r="D208" s="74">
        <v>4</v>
      </c>
      <c r="E208" s="72">
        <v>2.6179999999999999</v>
      </c>
      <c r="F208" s="73">
        <v>4000</v>
      </c>
      <c r="G208" s="73">
        <v>7938.91</v>
      </c>
      <c r="H208" s="73">
        <v>4000</v>
      </c>
      <c r="I208" s="22"/>
    </row>
    <row r="209" spans="2:9" x14ac:dyDescent="0.25">
      <c r="B209" s="23" t="s">
        <v>232</v>
      </c>
      <c r="C209" t="s">
        <v>1627</v>
      </c>
      <c r="D209" s="74">
        <v>6</v>
      </c>
      <c r="E209" s="72">
        <v>0.22700000000000001</v>
      </c>
      <c r="F209" s="73">
        <v>2700</v>
      </c>
      <c r="G209" s="73">
        <v>500</v>
      </c>
      <c r="H209" s="73">
        <v>2700</v>
      </c>
      <c r="I209" s="22"/>
    </row>
    <row r="210" spans="2:9" x14ac:dyDescent="0.25">
      <c r="B210" s="23" t="s">
        <v>233</v>
      </c>
      <c r="C210" t="s">
        <v>1628</v>
      </c>
      <c r="D210" s="74">
        <v>4</v>
      </c>
      <c r="E210" s="72">
        <v>3.0379999999999998</v>
      </c>
      <c r="F210" s="73">
        <v>4000</v>
      </c>
      <c r="G210" s="73">
        <v>9968.2099999999991</v>
      </c>
      <c r="H210" s="73">
        <v>4984.1000000000004</v>
      </c>
      <c r="I210" s="22"/>
    </row>
    <row r="211" spans="2:9" x14ac:dyDescent="0.25">
      <c r="B211" s="23" t="s">
        <v>1398</v>
      </c>
      <c r="C211" t="s">
        <v>1629</v>
      </c>
      <c r="D211" s="74">
        <v>3</v>
      </c>
      <c r="E211" s="72">
        <v>2.4590000000000001</v>
      </c>
      <c r="F211" s="73">
        <v>4000</v>
      </c>
      <c r="G211" s="73">
        <v>9015.5499999999993</v>
      </c>
      <c r="H211" s="73">
        <v>4507.7700000000004</v>
      </c>
      <c r="I211" s="22"/>
    </row>
    <row r="212" spans="2:9" x14ac:dyDescent="0.25">
      <c r="B212" s="23" t="s">
        <v>234</v>
      </c>
      <c r="C212" t="s">
        <v>1630</v>
      </c>
      <c r="D212" s="74">
        <v>5</v>
      </c>
      <c r="E212" s="72">
        <v>2.74</v>
      </c>
      <c r="F212" s="73">
        <v>4000</v>
      </c>
      <c r="G212" s="73">
        <v>9079.6299999999992</v>
      </c>
      <c r="H212" s="73">
        <v>4539.8100000000004</v>
      </c>
      <c r="I212" s="22"/>
    </row>
    <row r="213" spans="2:9" x14ac:dyDescent="0.25">
      <c r="B213" s="23" t="s">
        <v>235</v>
      </c>
      <c r="C213" t="s">
        <v>1631</v>
      </c>
      <c r="D213" s="74">
        <v>5</v>
      </c>
      <c r="E213" s="72">
        <v>1.3759999999999999</v>
      </c>
      <c r="F213" s="73">
        <v>2700</v>
      </c>
      <c r="G213" s="73">
        <v>4426.51</v>
      </c>
      <c r="H213" s="73">
        <v>2700</v>
      </c>
      <c r="I213" s="22"/>
    </row>
    <row r="214" spans="2:9" x14ac:dyDescent="0.25">
      <c r="B214" s="23" t="s">
        <v>236</v>
      </c>
      <c r="C214" t="s">
        <v>1632</v>
      </c>
      <c r="D214" s="74">
        <v>4</v>
      </c>
      <c r="E214" s="72">
        <v>4.8949999999999996</v>
      </c>
      <c r="F214" s="73">
        <v>4000</v>
      </c>
      <c r="G214" s="73">
        <v>10175.73</v>
      </c>
      <c r="H214" s="73">
        <v>5087.8599999999997</v>
      </c>
      <c r="I214" s="22"/>
    </row>
    <row r="215" spans="2:9" x14ac:dyDescent="0.25">
      <c r="B215" s="23" t="s">
        <v>237</v>
      </c>
      <c r="C215" t="s">
        <v>1633</v>
      </c>
      <c r="D215" s="74">
        <v>5</v>
      </c>
      <c r="E215" s="72">
        <v>1.3540000000000001</v>
      </c>
      <c r="F215" s="73">
        <v>3576</v>
      </c>
      <c r="G215" s="73">
        <v>5900.43</v>
      </c>
      <c r="H215" s="73">
        <v>3576</v>
      </c>
      <c r="I215" s="22"/>
    </row>
    <row r="216" spans="2:9" x14ac:dyDescent="0.25">
      <c r="B216" s="23" t="s">
        <v>238</v>
      </c>
      <c r="C216" t="s">
        <v>1634</v>
      </c>
      <c r="D216" s="74">
        <v>5</v>
      </c>
      <c r="E216" s="72">
        <v>1.256</v>
      </c>
      <c r="F216" s="73">
        <v>2744</v>
      </c>
      <c r="G216" s="73">
        <v>4253.99</v>
      </c>
      <c r="H216" s="73">
        <v>2744</v>
      </c>
      <c r="I216" s="22"/>
    </row>
    <row r="217" spans="2:9" x14ac:dyDescent="0.25">
      <c r="B217" s="23" t="s">
        <v>239</v>
      </c>
      <c r="C217" t="s">
        <v>1635</v>
      </c>
      <c r="D217" s="74">
        <v>4</v>
      </c>
      <c r="E217" s="72">
        <v>1.589</v>
      </c>
      <c r="F217" s="73">
        <v>3888</v>
      </c>
      <c r="G217" s="73">
        <v>5383.17</v>
      </c>
      <c r="H217" s="73">
        <v>3888</v>
      </c>
      <c r="I217" s="22"/>
    </row>
    <row r="218" spans="2:9" x14ac:dyDescent="0.25">
      <c r="B218" s="23" t="s">
        <v>240</v>
      </c>
      <c r="C218" t="s">
        <v>1636</v>
      </c>
      <c r="D218" s="74">
        <v>5</v>
      </c>
      <c r="E218" s="72">
        <v>1.3149999999999999</v>
      </c>
      <c r="F218" s="73">
        <v>3156</v>
      </c>
      <c r="G218" s="73">
        <v>5019.1499999999996</v>
      </c>
      <c r="H218" s="73">
        <v>3156</v>
      </c>
      <c r="I218" s="22"/>
    </row>
    <row r="219" spans="2:9" x14ac:dyDescent="0.25">
      <c r="B219" s="23" t="s">
        <v>241</v>
      </c>
      <c r="C219" t="s">
        <v>1637</v>
      </c>
      <c r="D219" s="74">
        <v>4</v>
      </c>
      <c r="E219" s="72">
        <v>1.1060000000000001</v>
      </c>
      <c r="F219" s="73">
        <v>2700</v>
      </c>
      <c r="G219" s="73">
        <v>4235.03</v>
      </c>
      <c r="H219" s="73">
        <v>2700</v>
      </c>
      <c r="I219" s="22"/>
    </row>
    <row r="220" spans="2:9" x14ac:dyDescent="0.25">
      <c r="B220" s="23" t="s">
        <v>242</v>
      </c>
      <c r="C220" t="s">
        <v>1638</v>
      </c>
      <c r="D220" s="74">
        <v>4</v>
      </c>
      <c r="E220" s="72">
        <v>2.2559999999999998</v>
      </c>
      <c r="F220" s="73">
        <v>3048</v>
      </c>
      <c r="G220" s="73">
        <v>7172.22</v>
      </c>
      <c r="H220" s="73">
        <v>3586.11</v>
      </c>
      <c r="I220" s="22"/>
    </row>
    <row r="221" spans="2:9" x14ac:dyDescent="0.25">
      <c r="B221" s="23" t="s">
        <v>243</v>
      </c>
      <c r="C221" t="s">
        <v>1639</v>
      </c>
      <c r="D221" s="74">
        <v>3</v>
      </c>
      <c r="E221" s="72">
        <v>1.99</v>
      </c>
      <c r="F221" s="73">
        <v>3736</v>
      </c>
      <c r="G221" s="73">
        <v>8088.1</v>
      </c>
      <c r="H221" s="73">
        <v>4044.05</v>
      </c>
      <c r="I221" s="22"/>
    </row>
    <row r="222" spans="2:9" x14ac:dyDescent="0.25">
      <c r="B222" s="23" t="s">
        <v>244</v>
      </c>
      <c r="C222" t="s">
        <v>1640</v>
      </c>
      <c r="D222" s="74">
        <v>4</v>
      </c>
      <c r="E222" s="72">
        <v>3.419</v>
      </c>
      <c r="F222" s="73">
        <v>4000</v>
      </c>
      <c r="G222" s="73">
        <v>9650.02</v>
      </c>
      <c r="H222" s="73">
        <v>4825.01</v>
      </c>
      <c r="I222" s="22"/>
    </row>
    <row r="223" spans="2:9" x14ac:dyDescent="0.25">
      <c r="B223" s="23" t="s">
        <v>245</v>
      </c>
      <c r="C223" t="s">
        <v>1641</v>
      </c>
      <c r="D223" s="74">
        <v>4</v>
      </c>
      <c r="E223" s="72">
        <v>2.6659999999999999</v>
      </c>
      <c r="F223" s="73">
        <v>4000</v>
      </c>
      <c r="G223" s="73">
        <v>8707.0499999999993</v>
      </c>
      <c r="H223" s="73">
        <v>4353.5200000000004</v>
      </c>
      <c r="I223" s="22"/>
    </row>
    <row r="224" spans="2:9" x14ac:dyDescent="0.25">
      <c r="B224" s="23" t="s">
        <v>246</v>
      </c>
      <c r="C224" t="s">
        <v>1642</v>
      </c>
      <c r="D224" s="74">
        <v>5</v>
      </c>
      <c r="E224" s="72">
        <v>3.1419999999999999</v>
      </c>
      <c r="F224" s="73">
        <v>3508</v>
      </c>
      <c r="G224" s="73">
        <v>9482.48</v>
      </c>
      <c r="H224" s="73">
        <v>4741.24</v>
      </c>
      <c r="I224" s="22"/>
    </row>
    <row r="225" spans="2:9" x14ac:dyDescent="0.25">
      <c r="B225" s="23" t="s">
        <v>247</v>
      </c>
      <c r="C225" t="s">
        <v>1643</v>
      </c>
      <c r="D225" s="74">
        <v>4</v>
      </c>
      <c r="E225" s="72">
        <v>2.6909999999999998</v>
      </c>
      <c r="F225" s="73">
        <v>3868</v>
      </c>
      <c r="G225" s="73">
        <v>9067.8700000000008</v>
      </c>
      <c r="H225" s="73">
        <v>4533.93</v>
      </c>
      <c r="I225" s="22"/>
    </row>
    <row r="226" spans="2:9" x14ac:dyDescent="0.25">
      <c r="B226" s="23" t="s">
        <v>248</v>
      </c>
      <c r="C226" t="s">
        <v>1644</v>
      </c>
      <c r="D226" s="74">
        <v>4</v>
      </c>
      <c r="E226" s="72">
        <v>2.8029999999999999</v>
      </c>
      <c r="F226" s="73">
        <v>4000</v>
      </c>
      <c r="G226" s="73">
        <v>8317.66</v>
      </c>
      <c r="H226" s="73">
        <v>4158.83</v>
      </c>
      <c r="I226" s="22"/>
    </row>
    <row r="227" spans="2:9" x14ac:dyDescent="0.25">
      <c r="B227" s="23" t="s">
        <v>249</v>
      </c>
      <c r="C227" t="s">
        <v>1645</v>
      </c>
      <c r="D227" s="74">
        <v>4</v>
      </c>
      <c r="E227" s="72">
        <v>2.4580000000000002</v>
      </c>
      <c r="F227" s="73">
        <v>3524</v>
      </c>
      <c r="G227" s="73">
        <v>7947.02</v>
      </c>
      <c r="H227" s="73">
        <v>3973.51</v>
      </c>
      <c r="I227" s="22"/>
    </row>
    <row r="228" spans="2:9" x14ac:dyDescent="0.25">
      <c r="B228" s="23" t="s">
        <v>250</v>
      </c>
      <c r="C228" t="s">
        <v>1646</v>
      </c>
      <c r="D228" s="74">
        <v>5</v>
      </c>
      <c r="E228" s="72">
        <v>1.0740000000000001</v>
      </c>
      <c r="F228" s="73">
        <v>2896</v>
      </c>
      <c r="G228" s="73">
        <v>6303.56</v>
      </c>
      <c r="H228" s="73">
        <v>3151.78</v>
      </c>
      <c r="I228" s="22"/>
    </row>
    <row r="229" spans="2:9" x14ac:dyDescent="0.25">
      <c r="B229" s="23" t="s">
        <v>251</v>
      </c>
      <c r="C229" t="s">
        <v>1647</v>
      </c>
      <c r="D229" s="74">
        <v>5</v>
      </c>
      <c r="E229" s="72">
        <v>1.4610000000000001</v>
      </c>
      <c r="F229" s="73">
        <v>3224</v>
      </c>
      <c r="G229" s="73">
        <v>6957.85</v>
      </c>
      <c r="H229" s="73">
        <v>3478.92</v>
      </c>
      <c r="I229" s="22"/>
    </row>
    <row r="230" spans="2:9" x14ac:dyDescent="0.25">
      <c r="B230" s="23" t="s">
        <v>252</v>
      </c>
      <c r="C230" t="s">
        <v>1648</v>
      </c>
      <c r="D230" s="74">
        <v>5</v>
      </c>
      <c r="E230" s="72">
        <v>1.2310000000000001</v>
      </c>
      <c r="F230" s="73">
        <v>2700</v>
      </c>
      <c r="G230" s="73">
        <v>5641.8</v>
      </c>
      <c r="H230" s="73">
        <v>2820.9</v>
      </c>
      <c r="I230" s="22"/>
    </row>
    <row r="231" spans="2:9" x14ac:dyDescent="0.25">
      <c r="B231" s="23" t="s">
        <v>253</v>
      </c>
      <c r="C231" t="s">
        <v>1649</v>
      </c>
      <c r="D231" s="74">
        <v>5</v>
      </c>
      <c r="E231" s="72">
        <v>1.044</v>
      </c>
      <c r="F231" s="73">
        <v>3040</v>
      </c>
      <c r="G231" s="73">
        <v>5713.34</v>
      </c>
      <c r="H231" s="73">
        <v>3040</v>
      </c>
      <c r="I231" s="22"/>
    </row>
    <row r="232" spans="2:9" x14ac:dyDescent="0.25">
      <c r="B232" s="23" t="s">
        <v>254</v>
      </c>
      <c r="C232" t="s">
        <v>1650</v>
      </c>
      <c r="D232" s="74">
        <v>4</v>
      </c>
      <c r="E232" s="72">
        <v>3.7480000000000002</v>
      </c>
      <c r="F232" s="73">
        <v>3588</v>
      </c>
      <c r="G232" s="73">
        <v>12382.7</v>
      </c>
      <c r="H232" s="73">
        <v>6191.35</v>
      </c>
      <c r="I232" s="22"/>
    </row>
    <row r="233" spans="2:9" x14ac:dyDescent="0.25">
      <c r="B233" s="23" t="s">
        <v>255</v>
      </c>
      <c r="C233" t="s">
        <v>1651</v>
      </c>
      <c r="D233" s="74">
        <v>4</v>
      </c>
      <c r="E233" s="72">
        <v>2.7730000000000001</v>
      </c>
      <c r="F233" s="73">
        <v>3740</v>
      </c>
      <c r="G233" s="73">
        <v>10480.26</v>
      </c>
      <c r="H233" s="73">
        <v>5240.13</v>
      </c>
      <c r="I233" s="22"/>
    </row>
    <row r="234" spans="2:9" x14ac:dyDescent="0.25">
      <c r="B234" s="23" t="s">
        <v>256</v>
      </c>
      <c r="C234" t="s">
        <v>1652</v>
      </c>
      <c r="D234" s="74">
        <v>5</v>
      </c>
      <c r="E234" s="72">
        <v>2.734</v>
      </c>
      <c r="F234" s="73">
        <v>4000</v>
      </c>
      <c r="G234" s="73">
        <v>10487.75</v>
      </c>
      <c r="H234" s="73">
        <v>5243.87</v>
      </c>
      <c r="I234" s="22"/>
    </row>
    <row r="235" spans="2:9" x14ac:dyDescent="0.25">
      <c r="B235" s="23" t="s">
        <v>257</v>
      </c>
      <c r="C235" t="s">
        <v>1653</v>
      </c>
      <c r="D235" s="74">
        <v>5</v>
      </c>
      <c r="E235" s="72">
        <v>1.903</v>
      </c>
      <c r="F235" s="73">
        <v>3532</v>
      </c>
      <c r="G235" s="73">
        <v>8378.5</v>
      </c>
      <c r="H235" s="73">
        <v>4189.25</v>
      </c>
      <c r="I235" s="22"/>
    </row>
    <row r="236" spans="2:9" x14ac:dyDescent="0.25">
      <c r="B236" s="23" t="s">
        <v>258</v>
      </c>
      <c r="C236" t="s">
        <v>1654</v>
      </c>
      <c r="D236" s="74">
        <v>4</v>
      </c>
      <c r="E236" s="72">
        <v>3.9620000000000002</v>
      </c>
      <c r="F236" s="73">
        <v>4000</v>
      </c>
      <c r="G236" s="73">
        <v>11524.81</v>
      </c>
      <c r="H236" s="73">
        <v>5762.4</v>
      </c>
      <c r="I236" s="22"/>
    </row>
    <row r="237" spans="2:9" x14ac:dyDescent="0.25">
      <c r="B237" s="23" t="s">
        <v>259</v>
      </c>
      <c r="C237" t="s">
        <v>1655</v>
      </c>
      <c r="D237" s="74">
        <v>5</v>
      </c>
      <c r="E237" s="72">
        <v>0.60699999999999998</v>
      </c>
      <c r="F237" s="73">
        <v>2700</v>
      </c>
      <c r="G237" s="73">
        <v>3272.37</v>
      </c>
      <c r="H237" s="73">
        <v>2700</v>
      </c>
      <c r="I237" s="22"/>
    </row>
    <row r="238" spans="2:9" x14ac:dyDescent="0.25">
      <c r="B238" s="23" t="s">
        <v>260</v>
      </c>
      <c r="C238" t="s">
        <v>1656</v>
      </c>
      <c r="D238" s="74">
        <v>4</v>
      </c>
      <c r="E238" s="72">
        <v>2.8050000000000002</v>
      </c>
      <c r="F238" s="73">
        <v>4000</v>
      </c>
      <c r="G238" s="73">
        <v>8663.8700000000008</v>
      </c>
      <c r="H238" s="73">
        <v>4331.93</v>
      </c>
      <c r="I238" s="22"/>
    </row>
    <row r="239" spans="2:9" x14ac:dyDescent="0.25">
      <c r="B239" s="23" t="s">
        <v>261</v>
      </c>
      <c r="C239" t="s">
        <v>1657</v>
      </c>
      <c r="D239" s="74">
        <v>4</v>
      </c>
      <c r="E239" s="72">
        <v>2.5</v>
      </c>
      <c r="F239" s="73">
        <v>4000</v>
      </c>
      <c r="G239" s="73">
        <v>8365.42</v>
      </c>
      <c r="H239" s="73">
        <v>4182.71</v>
      </c>
      <c r="I239" s="22"/>
    </row>
    <row r="240" spans="2:9" x14ac:dyDescent="0.25">
      <c r="B240" s="23" t="s">
        <v>262</v>
      </c>
      <c r="C240" t="s">
        <v>1658</v>
      </c>
      <c r="D240" s="74">
        <v>5</v>
      </c>
      <c r="E240" s="72">
        <v>1.169</v>
      </c>
      <c r="F240" s="73">
        <v>2780</v>
      </c>
      <c r="G240" s="73">
        <v>4688.42</v>
      </c>
      <c r="H240" s="73">
        <v>2780</v>
      </c>
      <c r="I240" s="22"/>
    </row>
    <row r="241" spans="2:9" x14ac:dyDescent="0.25">
      <c r="B241" s="23" t="s">
        <v>263</v>
      </c>
      <c r="C241" t="s">
        <v>1659</v>
      </c>
      <c r="D241" s="74">
        <v>5</v>
      </c>
      <c r="E241" s="72">
        <v>1.629</v>
      </c>
      <c r="F241" s="73">
        <v>3468</v>
      </c>
      <c r="G241" s="73">
        <v>7194.38</v>
      </c>
      <c r="H241" s="73">
        <v>3597.19</v>
      </c>
      <c r="I241" s="22"/>
    </row>
    <row r="242" spans="2:9" x14ac:dyDescent="0.25">
      <c r="B242" s="23" t="s">
        <v>264</v>
      </c>
      <c r="C242" t="s">
        <v>1660</v>
      </c>
      <c r="D242" s="74">
        <v>4</v>
      </c>
      <c r="E242" s="72">
        <v>2.552</v>
      </c>
      <c r="F242" s="73">
        <v>3680</v>
      </c>
      <c r="G242" s="73">
        <v>8616.14</v>
      </c>
      <c r="H242" s="73">
        <v>4308.07</v>
      </c>
      <c r="I242" s="22"/>
    </row>
    <row r="243" spans="2:9" x14ac:dyDescent="0.25">
      <c r="B243" s="23" t="s">
        <v>265</v>
      </c>
      <c r="C243" t="s">
        <v>1661</v>
      </c>
      <c r="D243" s="74">
        <v>5</v>
      </c>
      <c r="E243" s="72">
        <v>1.615</v>
      </c>
      <c r="F243" s="73">
        <v>3636</v>
      </c>
      <c r="G243" s="73">
        <v>7278.02</v>
      </c>
      <c r="H243" s="73">
        <v>3639.01</v>
      </c>
      <c r="I243" s="22"/>
    </row>
    <row r="244" spans="2:9" x14ac:dyDescent="0.25">
      <c r="B244" s="23" t="s">
        <v>266</v>
      </c>
      <c r="C244" t="s">
        <v>1662</v>
      </c>
      <c r="D244" s="74">
        <v>5</v>
      </c>
      <c r="E244" s="72">
        <v>3.0790000000000002</v>
      </c>
      <c r="F244" s="73">
        <v>4000</v>
      </c>
      <c r="G244" s="73">
        <v>10257.26</v>
      </c>
      <c r="H244" s="73">
        <v>5128.63</v>
      </c>
      <c r="I244" s="22"/>
    </row>
    <row r="245" spans="2:9" x14ac:dyDescent="0.25">
      <c r="B245" s="23" t="s">
        <v>267</v>
      </c>
      <c r="C245" t="s">
        <v>1663</v>
      </c>
      <c r="D245" s="74">
        <v>5</v>
      </c>
      <c r="E245" s="72">
        <v>0.91900000000000004</v>
      </c>
      <c r="F245" s="73">
        <v>3380</v>
      </c>
      <c r="G245" s="73">
        <v>5416.23</v>
      </c>
      <c r="H245" s="73">
        <v>3380</v>
      </c>
      <c r="I245" s="22"/>
    </row>
    <row r="246" spans="2:9" x14ac:dyDescent="0.25">
      <c r="B246" s="23" t="s">
        <v>268</v>
      </c>
      <c r="C246" t="s">
        <v>1664</v>
      </c>
      <c r="D246" s="74">
        <v>6</v>
      </c>
      <c r="E246" s="72">
        <v>0.26</v>
      </c>
      <c r="F246" s="73">
        <v>2700</v>
      </c>
      <c r="G246" s="73">
        <v>3711.59</v>
      </c>
      <c r="H246" s="73">
        <v>2700</v>
      </c>
      <c r="I246" s="22"/>
    </row>
    <row r="247" spans="2:9" x14ac:dyDescent="0.25">
      <c r="B247" s="23" t="s">
        <v>269</v>
      </c>
      <c r="C247" t="s">
        <v>1665</v>
      </c>
      <c r="D247" s="74">
        <v>5</v>
      </c>
      <c r="E247" s="72">
        <v>0.95799999999999996</v>
      </c>
      <c r="F247" s="73">
        <v>2752</v>
      </c>
      <c r="G247" s="73">
        <v>5868.68</v>
      </c>
      <c r="H247" s="73">
        <v>2934.34</v>
      </c>
      <c r="I247" s="22"/>
    </row>
    <row r="248" spans="2:9" x14ac:dyDescent="0.25">
      <c r="B248" s="23" t="s">
        <v>270</v>
      </c>
      <c r="C248" t="s">
        <v>1666</v>
      </c>
      <c r="D248" s="74">
        <v>5</v>
      </c>
      <c r="E248" s="72">
        <v>1.095</v>
      </c>
      <c r="F248" s="73">
        <v>2804</v>
      </c>
      <c r="G248" s="73">
        <v>6341.63</v>
      </c>
      <c r="H248" s="73">
        <v>3170.81</v>
      </c>
      <c r="I248" s="22"/>
    </row>
    <row r="249" spans="2:9" x14ac:dyDescent="0.25">
      <c r="B249" s="23" t="s">
        <v>271</v>
      </c>
      <c r="C249" t="s">
        <v>1667</v>
      </c>
      <c r="D249" s="74">
        <v>5</v>
      </c>
      <c r="E249" s="72">
        <v>1.202</v>
      </c>
      <c r="F249" s="73">
        <v>2700</v>
      </c>
      <c r="G249" s="73">
        <v>6148.1</v>
      </c>
      <c r="H249" s="73">
        <v>3074.05</v>
      </c>
      <c r="I249" s="22"/>
    </row>
    <row r="250" spans="2:9" x14ac:dyDescent="0.25">
      <c r="B250" s="23" t="s">
        <v>272</v>
      </c>
      <c r="C250" t="s">
        <v>1668</v>
      </c>
      <c r="D250" s="74">
        <v>5</v>
      </c>
      <c r="E250" s="72">
        <v>0.64600000000000002</v>
      </c>
      <c r="F250" s="73">
        <v>2764</v>
      </c>
      <c r="G250" s="73">
        <v>5869</v>
      </c>
      <c r="H250" s="73">
        <v>2934.5</v>
      </c>
      <c r="I250" s="22"/>
    </row>
    <row r="251" spans="2:9" x14ac:dyDescent="0.25">
      <c r="B251" s="23" t="s">
        <v>273</v>
      </c>
      <c r="C251" t="s">
        <v>1669</v>
      </c>
      <c r="D251" s="74">
        <v>5</v>
      </c>
      <c r="E251" s="72">
        <v>0.29599999999999999</v>
      </c>
      <c r="F251" s="73">
        <v>2700</v>
      </c>
      <c r="G251" s="73">
        <v>3952.14</v>
      </c>
      <c r="H251" s="73">
        <v>2700</v>
      </c>
      <c r="I251" s="22"/>
    </row>
    <row r="252" spans="2:9" x14ac:dyDescent="0.25">
      <c r="B252" s="23" t="s">
        <v>274</v>
      </c>
      <c r="C252" t="s">
        <v>1670</v>
      </c>
      <c r="D252" s="74">
        <v>5</v>
      </c>
      <c r="E252" s="72">
        <v>0.73</v>
      </c>
      <c r="F252" s="73">
        <v>2968</v>
      </c>
      <c r="G252" s="73">
        <v>5797.68</v>
      </c>
      <c r="H252" s="73">
        <v>2968</v>
      </c>
      <c r="I252" s="22"/>
    </row>
    <row r="253" spans="2:9" x14ac:dyDescent="0.25">
      <c r="B253" s="23" t="s">
        <v>275</v>
      </c>
      <c r="C253" t="s">
        <v>1671</v>
      </c>
      <c r="D253" s="74">
        <v>5</v>
      </c>
      <c r="E253" s="72">
        <v>0.60099999999999998</v>
      </c>
      <c r="F253" s="73">
        <v>2928</v>
      </c>
      <c r="G253" s="73">
        <v>5878.48</v>
      </c>
      <c r="H253" s="73">
        <v>2939.24</v>
      </c>
      <c r="I253" s="22"/>
    </row>
    <row r="254" spans="2:9" x14ac:dyDescent="0.25">
      <c r="B254" s="23" t="s">
        <v>276</v>
      </c>
      <c r="C254" t="s">
        <v>1672</v>
      </c>
      <c r="D254" s="74">
        <v>5</v>
      </c>
      <c r="E254" s="72">
        <v>0.27400000000000002</v>
      </c>
      <c r="F254" s="73">
        <v>2700</v>
      </c>
      <c r="G254" s="73">
        <v>3826.43</v>
      </c>
      <c r="H254" s="73">
        <v>2700</v>
      </c>
      <c r="I254" s="22"/>
    </row>
    <row r="255" spans="2:9" x14ac:dyDescent="0.25">
      <c r="B255" s="23" t="s">
        <v>277</v>
      </c>
      <c r="C255" t="s">
        <v>1673</v>
      </c>
      <c r="D255" s="74">
        <v>5</v>
      </c>
      <c r="E255" s="72">
        <v>0.36599999999999999</v>
      </c>
      <c r="F255" s="73">
        <v>2700</v>
      </c>
      <c r="G255" s="73">
        <v>4189.1499999999996</v>
      </c>
      <c r="H255" s="73">
        <v>2700</v>
      </c>
      <c r="I255" s="22"/>
    </row>
    <row r="256" spans="2:9" x14ac:dyDescent="0.25">
      <c r="B256" s="23" t="s">
        <v>278</v>
      </c>
      <c r="C256" t="s">
        <v>1674</v>
      </c>
      <c r="D256" s="74">
        <v>5</v>
      </c>
      <c r="E256" s="72">
        <v>0.91</v>
      </c>
      <c r="F256" s="73">
        <v>2708</v>
      </c>
      <c r="G256" s="73">
        <v>5547.6</v>
      </c>
      <c r="H256" s="73">
        <v>2773.8</v>
      </c>
      <c r="I256" s="22"/>
    </row>
    <row r="257" spans="2:9" x14ac:dyDescent="0.25">
      <c r="B257" s="23" t="s">
        <v>279</v>
      </c>
      <c r="C257" t="s">
        <v>1675</v>
      </c>
      <c r="D257" s="74">
        <v>6</v>
      </c>
      <c r="E257" s="72">
        <v>5.2999999999999999E-2</v>
      </c>
      <c r="F257" s="73">
        <v>2700</v>
      </c>
      <c r="G257" s="73">
        <v>2284.35</v>
      </c>
      <c r="H257" s="73">
        <v>2700</v>
      </c>
      <c r="I257" s="22"/>
    </row>
    <row r="258" spans="2:9" x14ac:dyDescent="0.25">
      <c r="B258" s="23" t="s">
        <v>280</v>
      </c>
      <c r="C258" t="s">
        <v>1676</v>
      </c>
      <c r="D258" s="74">
        <v>5</v>
      </c>
      <c r="E258" s="72">
        <v>0.63700000000000001</v>
      </c>
      <c r="F258" s="73">
        <v>3052</v>
      </c>
      <c r="G258" s="73">
        <v>5635.52</v>
      </c>
      <c r="H258" s="73">
        <v>3052</v>
      </c>
      <c r="I258" s="22"/>
    </row>
    <row r="259" spans="2:9" x14ac:dyDescent="0.25">
      <c r="B259" s="23" t="s">
        <v>281</v>
      </c>
      <c r="C259" t="s">
        <v>1677</v>
      </c>
      <c r="D259" s="74">
        <v>2</v>
      </c>
      <c r="E259" s="72">
        <v>5.367</v>
      </c>
      <c r="F259" s="73">
        <v>4000</v>
      </c>
      <c r="G259" s="73">
        <v>13127.31</v>
      </c>
      <c r="H259" s="73">
        <v>6563.65</v>
      </c>
      <c r="I259" s="22"/>
    </row>
    <row r="260" spans="2:9" x14ac:dyDescent="0.25">
      <c r="B260" s="23" t="s">
        <v>282</v>
      </c>
      <c r="C260" t="s">
        <v>1678</v>
      </c>
      <c r="D260" s="74">
        <v>5</v>
      </c>
      <c r="E260" s="72">
        <v>0.67300000000000004</v>
      </c>
      <c r="F260" s="73">
        <v>2700</v>
      </c>
      <c r="G260" s="73">
        <v>4646.3</v>
      </c>
      <c r="H260" s="73">
        <v>2700</v>
      </c>
      <c r="I260" s="22"/>
    </row>
    <row r="261" spans="2:9" x14ac:dyDescent="0.25">
      <c r="B261" s="23" t="s">
        <v>283</v>
      </c>
      <c r="C261" t="s">
        <v>1679</v>
      </c>
      <c r="D261" s="74">
        <v>5</v>
      </c>
      <c r="E261" s="72">
        <v>1.1419999999999999</v>
      </c>
      <c r="F261" s="73">
        <v>3444</v>
      </c>
      <c r="G261" s="73">
        <v>7053.26</v>
      </c>
      <c r="H261" s="73">
        <v>3526.63</v>
      </c>
      <c r="I261" s="22"/>
    </row>
    <row r="262" spans="2:9" x14ac:dyDescent="0.25">
      <c r="B262" s="23" t="s">
        <v>284</v>
      </c>
      <c r="C262" t="s">
        <v>1680</v>
      </c>
      <c r="D262" s="74">
        <v>5</v>
      </c>
      <c r="E262" s="72">
        <v>0.29199999999999998</v>
      </c>
      <c r="F262" s="73">
        <v>2700</v>
      </c>
      <c r="G262" s="73">
        <v>4027.82</v>
      </c>
      <c r="H262" s="73">
        <v>2700</v>
      </c>
      <c r="I262" s="22"/>
    </row>
    <row r="263" spans="2:9" x14ac:dyDescent="0.25">
      <c r="B263" s="23" t="s">
        <v>285</v>
      </c>
      <c r="C263" t="s">
        <v>1681</v>
      </c>
      <c r="D263" s="74">
        <v>5</v>
      </c>
      <c r="E263" s="72">
        <v>0.94899999999999995</v>
      </c>
      <c r="F263" s="73">
        <v>2700</v>
      </c>
      <c r="G263" s="73">
        <v>5265.66</v>
      </c>
      <c r="H263" s="73">
        <v>2700</v>
      </c>
      <c r="I263" s="22"/>
    </row>
    <row r="264" spans="2:9" x14ac:dyDescent="0.25">
      <c r="B264" s="23" t="s">
        <v>286</v>
      </c>
      <c r="C264" t="s">
        <v>1682</v>
      </c>
      <c r="D264" s="74">
        <v>4</v>
      </c>
      <c r="E264" s="72">
        <v>2.4630000000000001</v>
      </c>
      <c r="F264" s="73">
        <v>3484</v>
      </c>
      <c r="G264" s="73">
        <v>9310.43</v>
      </c>
      <c r="H264" s="73">
        <v>4655.21</v>
      </c>
      <c r="I264" s="22"/>
    </row>
    <row r="265" spans="2:9" x14ac:dyDescent="0.25">
      <c r="B265" s="23" t="s">
        <v>287</v>
      </c>
      <c r="C265" t="s">
        <v>1683</v>
      </c>
      <c r="D265" s="74">
        <v>4</v>
      </c>
      <c r="E265" s="72">
        <v>2.6789999999999998</v>
      </c>
      <c r="F265" s="73">
        <v>3840</v>
      </c>
      <c r="G265" s="73">
        <v>9015.5499999999993</v>
      </c>
      <c r="H265" s="73">
        <v>4507.7700000000004</v>
      </c>
      <c r="I265" s="22"/>
    </row>
    <row r="266" spans="2:9" x14ac:dyDescent="0.25">
      <c r="B266" s="23" t="s">
        <v>288</v>
      </c>
      <c r="C266" t="s">
        <v>1684</v>
      </c>
      <c r="D266" s="74">
        <v>5</v>
      </c>
      <c r="E266" s="72">
        <v>1.9690000000000001</v>
      </c>
      <c r="F266" s="73">
        <v>3776</v>
      </c>
      <c r="G266" s="73">
        <v>7363.51</v>
      </c>
      <c r="H266" s="73">
        <v>3776</v>
      </c>
      <c r="I266" s="22"/>
    </row>
    <row r="267" spans="2:9" x14ac:dyDescent="0.25">
      <c r="B267" s="23" t="s">
        <v>289</v>
      </c>
      <c r="C267" t="s">
        <v>1685</v>
      </c>
      <c r="D267" s="74">
        <v>4</v>
      </c>
      <c r="E267" s="72">
        <v>3.4649999999999999</v>
      </c>
      <c r="F267" s="73">
        <v>4000</v>
      </c>
      <c r="G267" s="73">
        <v>10628.92</v>
      </c>
      <c r="H267" s="73">
        <v>5314.46</v>
      </c>
      <c r="I267" s="22"/>
    </row>
    <row r="268" spans="2:9" x14ac:dyDescent="0.25">
      <c r="B268" s="23" t="s">
        <v>1400</v>
      </c>
      <c r="C268" t="s">
        <v>1686</v>
      </c>
      <c r="D268" s="74">
        <v>4</v>
      </c>
      <c r="E268" s="72">
        <v>3.407</v>
      </c>
      <c r="F268" s="73">
        <v>3996</v>
      </c>
      <c r="G268" s="73">
        <v>10677.6</v>
      </c>
      <c r="H268" s="73">
        <v>5338.8</v>
      </c>
      <c r="I268" s="22"/>
    </row>
    <row r="269" spans="2:9" x14ac:dyDescent="0.25">
      <c r="B269" s="23" t="s">
        <v>290</v>
      </c>
      <c r="C269" t="s">
        <v>1687</v>
      </c>
      <c r="D269" s="74">
        <v>5</v>
      </c>
      <c r="E269" s="72">
        <v>0.83799999999999997</v>
      </c>
      <c r="F269" s="73">
        <v>2700</v>
      </c>
      <c r="G269" s="73">
        <v>4527.26</v>
      </c>
      <c r="H269" s="73">
        <v>2700</v>
      </c>
      <c r="I269" s="22"/>
    </row>
    <row r="270" spans="2:9" x14ac:dyDescent="0.25">
      <c r="B270" s="23" t="s">
        <v>291</v>
      </c>
      <c r="C270" t="s">
        <v>1688</v>
      </c>
      <c r="D270" s="74">
        <v>3</v>
      </c>
      <c r="E270" s="72">
        <v>5.7430000000000003</v>
      </c>
      <c r="F270" s="73">
        <v>4000</v>
      </c>
      <c r="G270" s="73">
        <v>15995.55</v>
      </c>
      <c r="H270" s="73">
        <v>7997.77</v>
      </c>
      <c r="I270" s="22"/>
    </row>
    <row r="271" spans="2:9" x14ac:dyDescent="0.25">
      <c r="B271" s="23" t="s">
        <v>292</v>
      </c>
      <c r="C271" t="s">
        <v>1689</v>
      </c>
      <c r="D271" s="74">
        <v>3</v>
      </c>
      <c r="E271" s="72">
        <v>1.6140000000000001</v>
      </c>
      <c r="F271" s="73">
        <v>2700</v>
      </c>
      <c r="G271" s="73">
        <v>9033.99</v>
      </c>
      <c r="H271" s="73">
        <v>4516.99</v>
      </c>
      <c r="I271" s="22"/>
    </row>
    <row r="272" spans="2:9" x14ac:dyDescent="0.25">
      <c r="B272" s="23" t="s">
        <v>293</v>
      </c>
      <c r="C272" t="s">
        <v>1690</v>
      </c>
      <c r="D272" s="74">
        <v>6</v>
      </c>
      <c r="E272" s="72">
        <v>0.33500000000000002</v>
      </c>
      <c r="F272" s="73">
        <v>2700</v>
      </c>
      <c r="G272" s="73">
        <v>4611.03</v>
      </c>
      <c r="H272" s="73">
        <v>2700</v>
      </c>
      <c r="I272" s="22"/>
    </row>
    <row r="273" spans="2:9" x14ac:dyDescent="0.25">
      <c r="B273" s="23" t="s">
        <v>294</v>
      </c>
      <c r="C273" t="s">
        <v>1691</v>
      </c>
      <c r="D273" s="74">
        <v>6</v>
      </c>
      <c r="E273" s="72">
        <v>0.22800000000000001</v>
      </c>
      <c r="F273" s="73">
        <v>2700</v>
      </c>
      <c r="G273" s="73">
        <v>4583.7</v>
      </c>
      <c r="H273" s="73">
        <v>2700</v>
      </c>
      <c r="I273" s="22"/>
    </row>
    <row r="274" spans="2:9" x14ac:dyDescent="0.25">
      <c r="B274" s="23" t="s">
        <v>295</v>
      </c>
      <c r="C274" t="s">
        <v>1692</v>
      </c>
      <c r="D274" s="74">
        <v>5</v>
      </c>
      <c r="E274" s="72">
        <v>0.26400000000000001</v>
      </c>
      <c r="F274" s="73">
        <v>2700</v>
      </c>
      <c r="G274" s="73">
        <v>4962.34</v>
      </c>
      <c r="H274" s="73">
        <v>2700</v>
      </c>
      <c r="I274" s="22"/>
    </row>
    <row r="275" spans="2:9" x14ac:dyDescent="0.25">
      <c r="B275" s="23" t="s">
        <v>296</v>
      </c>
      <c r="C275" t="s">
        <v>1693</v>
      </c>
      <c r="D275" s="74">
        <v>6</v>
      </c>
      <c r="E275" s="72">
        <v>0.13500000000000001</v>
      </c>
      <c r="F275" s="73">
        <v>2700</v>
      </c>
      <c r="G275" s="73">
        <v>3542.44</v>
      </c>
      <c r="H275" s="73">
        <v>2700</v>
      </c>
      <c r="I275" s="22"/>
    </row>
    <row r="276" spans="2:9" x14ac:dyDescent="0.25">
      <c r="B276" s="23" t="s">
        <v>297</v>
      </c>
      <c r="C276" t="s">
        <v>1694</v>
      </c>
      <c r="D276" s="74">
        <v>6</v>
      </c>
      <c r="E276" s="72">
        <v>0.104</v>
      </c>
      <c r="F276" s="73">
        <v>2700</v>
      </c>
      <c r="G276" s="73">
        <v>2758.71</v>
      </c>
      <c r="H276" s="73">
        <v>2700</v>
      </c>
      <c r="I276" s="22"/>
    </row>
    <row r="277" spans="2:9" x14ac:dyDescent="0.25">
      <c r="B277" s="23" t="s">
        <v>298</v>
      </c>
      <c r="C277" t="s">
        <v>1695</v>
      </c>
      <c r="D277" s="74">
        <v>3</v>
      </c>
      <c r="E277" s="72">
        <v>3.371</v>
      </c>
      <c r="F277" s="73">
        <v>3372</v>
      </c>
      <c r="G277" s="73">
        <v>14250.7</v>
      </c>
      <c r="H277" s="73">
        <v>7125.35</v>
      </c>
      <c r="I277" s="22"/>
    </row>
    <row r="278" spans="2:9" x14ac:dyDescent="0.25">
      <c r="B278" s="23" t="s">
        <v>299</v>
      </c>
      <c r="C278" t="s">
        <v>1696</v>
      </c>
      <c r="D278" s="74">
        <v>3</v>
      </c>
      <c r="E278" s="72">
        <v>2.2450000000000001</v>
      </c>
      <c r="F278" s="73">
        <v>2700</v>
      </c>
      <c r="G278" s="73">
        <v>12011.93</v>
      </c>
      <c r="H278" s="73">
        <v>6005.96</v>
      </c>
      <c r="I278" s="22"/>
    </row>
    <row r="279" spans="2:9" x14ac:dyDescent="0.25">
      <c r="B279" s="23" t="s">
        <v>300</v>
      </c>
      <c r="C279" t="s">
        <v>1697</v>
      </c>
      <c r="D279" s="74">
        <v>6</v>
      </c>
      <c r="E279" s="72">
        <v>0.44900000000000001</v>
      </c>
      <c r="F279" s="73">
        <v>2700</v>
      </c>
      <c r="G279" s="73">
        <v>5124.5200000000004</v>
      </c>
      <c r="H279" s="73">
        <v>2700</v>
      </c>
      <c r="I279" s="22"/>
    </row>
    <row r="280" spans="2:9" x14ac:dyDescent="0.25">
      <c r="B280" s="23" t="s">
        <v>301</v>
      </c>
      <c r="C280" t="s">
        <v>1698</v>
      </c>
      <c r="D280" s="74">
        <v>6</v>
      </c>
      <c r="E280" s="72">
        <v>0.20499999999999999</v>
      </c>
      <c r="F280" s="73">
        <v>2700</v>
      </c>
      <c r="G280" s="73">
        <v>3289.28</v>
      </c>
      <c r="H280" s="73">
        <v>2700</v>
      </c>
      <c r="I280" s="22"/>
    </row>
    <row r="281" spans="2:9" x14ac:dyDescent="0.25">
      <c r="B281" s="23" t="s">
        <v>302</v>
      </c>
      <c r="C281" t="s">
        <v>1699</v>
      </c>
      <c r="D281" s="74">
        <v>5</v>
      </c>
      <c r="E281" s="72">
        <v>0.53100000000000003</v>
      </c>
      <c r="F281" s="73">
        <v>2700</v>
      </c>
      <c r="G281" s="73">
        <v>4708.13</v>
      </c>
      <c r="H281" s="73">
        <v>2700</v>
      </c>
      <c r="I281" s="22"/>
    </row>
    <row r="282" spans="2:9" x14ac:dyDescent="0.25">
      <c r="B282" s="23" t="s">
        <v>303</v>
      </c>
      <c r="C282" t="s">
        <v>1700</v>
      </c>
      <c r="D282" s="74">
        <v>5</v>
      </c>
      <c r="E282" s="72">
        <v>0.47</v>
      </c>
      <c r="F282" s="73">
        <v>2700</v>
      </c>
      <c r="G282" s="73">
        <v>5158.1499999999996</v>
      </c>
      <c r="H282" s="73">
        <v>2700</v>
      </c>
      <c r="I282" s="22"/>
    </row>
    <row r="283" spans="2:9" x14ac:dyDescent="0.25">
      <c r="B283" s="23" t="s">
        <v>304</v>
      </c>
      <c r="C283" t="s">
        <v>1701</v>
      </c>
      <c r="D283" s="74">
        <v>6</v>
      </c>
      <c r="E283" s="72">
        <v>0.218</v>
      </c>
      <c r="F283" s="73">
        <v>2700</v>
      </c>
      <c r="G283" s="73">
        <v>2631.81</v>
      </c>
      <c r="H283" s="73">
        <v>2700</v>
      </c>
      <c r="I283" s="22"/>
    </row>
    <row r="284" spans="2:9" x14ac:dyDescent="0.25">
      <c r="B284" s="23" t="s">
        <v>305</v>
      </c>
      <c r="C284" t="s">
        <v>1702</v>
      </c>
      <c r="D284" s="74">
        <v>5</v>
      </c>
      <c r="E284" s="72">
        <v>0.33400000000000002</v>
      </c>
      <c r="F284" s="73">
        <v>2700</v>
      </c>
      <c r="G284" s="73">
        <v>500</v>
      </c>
      <c r="H284" s="73">
        <v>2700</v>
      </c>
      <c r="I284" s="22"/>
    </row>
    <row r="285" spans="2:9" x14ac:dyDescent="0.25">
      <c r="B285" s="23" t="s">
        <v>306</v>
      </c>
      <c r="C285" t="s">
        <v>1703</v>
      </c>
      <c r="D285" s="74">
        <v>5</v>
      </c>
      <c r="E285" s="72">
        <v>1.097</v>
      </c>
      <c r="F285" s="73">
        <v>2700</v>
      </c>
      <c r="G285" s="73">
        <v>6887.29</v>
      </c>
      <c r="H285" s="73">
        <v>3443.64</v>
      </c>
      <c r="I285" s="22"/>
    </row>
    <row r="286" spans="2:9" x14ac:dyDescent="0.25">
      <c r="B286" s="23" t="s">
        <v>307</v>
      </c>
      <c r="C286" t="s">
        <v>1704</v>
      </c>
      <c r="D286" s="74">
        <v>6</v>
      </c>
      <c r="E286" s="72">
        <v>0.28199999999999997</v>
      </c>
      <c r="F286" s="73">
        <v>2700</v>
      </c>
      <c r="G286" s="73">
        <v>4454.22</v>
      </c>
      <c r="H286" s="73">
        <v>2700</v>
      </c>
      <c r="I286" s="22"/>
    </row>
    <row r="287" spans="2:9" x14ac:dyDescent="0.25">
      <c r="B287" s="23" t="s">
        <v>308</v>
      </c>
      <c r="C287" t="s">
        <v>1705</v>
      </c>
      <c r="D287" s="74">
        <v>6</v>
      </c>
      <c r="E287" s="72">
        <v>2.4E-2</v>
      </c>
      <c r="F287" s="73">
        <v>2700</v>
      </c>
      <c r="G287" s="73">
        <v>948.78</v>
      </c>
      <c r="H287" s="73">
        <v>2700</v>
      </c>
      <c r="I287" s="22"/>
    </row>
    <row r="288" spans="2:9" x14ac:dyDescent="0.25">
      <c r="B288" s="23" t="s">
        <v>309</v>
      </c>
      <c r="C288" t="s">
        <v>1706</v>
      </c>
      <c r="D288" s="74">
        <v>5</v>
      </c>
      <c r="E288" s="72">
        <v>0.33600000000000002</v>
      </c>
      <c r="F288" s="73">
        <v>2700</v>
      </c>
      <c r="G288" s="73">
        <v>3668.82</v>
      </c>
      <c r="H288" s="73">
        <v>2700</v>
      </c>
      <c r="I288" s="22"/>
    </row>
    <row r="289" spans="2:9" x14ac:dyDescent="0.25">
      <c r="B289" s="23" t="s">
        <v>310</v>
      </c>
      <c r="C289" t="s">
        <v>1707</v>
      </c>
      <c r="D289" s="74">
        <v>6</v>
      </c>
      <c r="E289" s="72">
        <v>0.16600000000000001</v>
      </c>
      <c r="F289" s="73">
        <v>2700</v>
      </c>
      <c r="G289" s="73">
        <v>3607.5</v>
      </c>
      <c r="H289" s="73">
        <v>2700</v>
      </c>
      <c r="I289" s="22"/>
    </row>
    <row r="290" spans="2:9" x14ac:dyDescent="0.25">
      <c r="B290" s="23" t="s">
        <v>311</v>
      </c>
      <c r="C290" t="s">
        <v>1708</v>
      </c>
      <c r="D290" s="74">
        <v>6</v>
      </c>
      <c r="E290" s="72">
        <v>0.13</v>
      </c>
      <c r="F290" s="73">
        <v>2700</v>
      </c>
      <c r="G290" s="73">
        <v>2410.9899999999998</v>
      </c>
      <c r="H290" s="73">
        <v>2700</v>
      </c>
      <c r="I290" s="22"/>
    </row>
    <row r="291" spans="2:9" x14ac:dyDescent="0.25">
      <c r="B291" s="23" t="s">
        <v>312</v>
      </c>
      <c r="C291" t="s">
        <v>1709</v>
      </c>
      <c r="D291" s="74">
        <v>6</v>
      </c>
      <c r="E291" s="72">
        <v>0.16500000000000001</v>
      </c>
      <c r="F291" s="73">
        <v>2700</v>
      </c>
      <c r="G291" s="73">
        <v>3497.08</v>
      </c>
      <c r="H291" s="73">
        <v>2700</v>
      </c>
      <c r="I291" s="22"/>
    </row>
    <row r="292" spans="2:9" x14ac:dyDescent="0.25">
      <c r="B292" s="23" t="s">
        <v>313</v>
      </c>
      <c r="C292" t="s">
        <v>1710</v>
      </c>
      <c r="D292" s="74">
        <v>6</v>
      </c>
      <c r="E292" s="72">
        <v>7.5999999999999998E-2</v>
      </c>
      <c r="F292" s="73">
        <v>2700</v>
      </c>
      <c r="G292" s="73">
        <v>3639.68</v>
      </c>
      <c r="H292" s="73">
        <v>2700</v>
      </c>
      <c r="I292" s="22"/>
    </row>
    <row r="293" spans="2:9" x14ac:dyDescent="0.25">
      <c r="B293" s="23" t="s">
        <v>314</v>
      </c>
      <c r="C293" t="s">
        <v>1711</v>
      </c>
      <c r="D293" s="74">
        <v>5</v>
      </c>
      <c r="E293" s="72">
        <v>0.64700000000000002</v>
      </c>
      <c r="F293" s="73">
        <v>2700</v>
      </c>
      <c r="G293" s="73">
        <v>5819.91</v>
      </c>
      <c r="H293" s="73">
        <v>2909.95</v>
      </c>
      <c r="I293" s="22"/>
    </row>
    <row r="294" spans="2:9" x14ac:dyDescent="0.25">
      <c r="B294" s="23" t="s">
        <v>315</v>
      </c>
      <c r="C294" t="s">
        <v>1712</v>
      </c>
      <c r="D294" s="74">
        <v>6</v>
      </c>
      <c r="E294" s="72">
        <v>7.5999999999999998E-2</v>
      </c>
      <c r="F294" s="73">
        <v>2700</v>
      </c>
      <c r="G294" s="73">
        <v>2611.2800000000002</v>
      </c>
      <c r="H294" s="73">
        <v>2700</v>
      </c>
      <c r="I294" s="22"/>
    </row>
    <row r="295" spans="2:9" x14ac:dyDescent="0.25">
      <c r="B295" s="23" t="s">
        <v>316</v>
      </c>
      <c r="C295" t="s">
        <v>1713</v>
      </c>
      <c r="D295" s="74">
        <v>5</v>
      </c>
      <c r="E295" s="72">
        <v>0.39300000000000002</v>
      </c>
      <c r="F295" s="73">
        <v>2700</v>
      </c>
      <c r="G295" s="73">
        <v>5083.03</v>
      </c>
      <c r="H295" s="73">
        <v>2700</v>
      </c>
      <c r="I295" s="22"/>
    </row>
    <row r="296" spans="2:9" x14ac:dyDescent="0.25">
      <c r="B296" s="23" t="s">
        <v>317</v>
      </c>
      <c r="C296" t="s">
        <v>1714</v>
      </c>
      <c r="D296" s="74">
        <v>5</v>
      </c>
      <c r="E296" s="72">
        <v>0.58799999999999997</v>
      </c>
      <c r="F296" s="73">
        <v>2700</v>
      </c>
      <c r="G296" s="73">
        <v>3991.84</v>
      </c>
      <c r="H296" s="73">
        <v>2700</v>
      </c>
      <c r="I296" s="22"/>
    </row>
    <row r="297" spans="2:9" x14ac:dyDescent="0.25">
      <c r="B297" s="23" t="s">
        <v>318</v>
      </c>
      <c r="C297" t="s">
        <v>1715</v>
      </c>
      <c r="D297" s="74">
        <v>6</v>
      </c>
      <c r="E297" s="72">
        <v>0.193</v>
      </c>
      <c r="F297" s="73">
        <v>2700</v>
      </c>
      <c r="G297" s="73">
        <v>4329</v>
      </c>
      <c r="H297" s="73">
        <v>2700</v>
      </c>
      <c r="I297" s="22"/>
    </row>
    <row r="298" spans="2:9" x14ac:dyDescent="0.25">
      <c r="B298" s="23" t="s">
        <v>319</v>
      </c>
      <c r="C298" t="s">
        <v>1716</v>
      </c>
      <c r="D298" s="74">
        <v>5</v>
      </c>
      <c r="E298" s="72">
        <v>0.872</v>
      </c>
      <c r="F298" s="73">
        <v>2700</v>
      </c>
      <c r="G298" s="73">
        <v>6740.45</v>
      </c>
      <c r="H298" s="73">
        <v>3370.22</v>
      </c>
      <c r="I298" s="22"/>
    </row>
    <row r="299" spans="2:9" x14ac:dyDescent="0.25">
      <c r="B299" s="23" t="s">
        <v>320</v>
      </c>
      <c r="C299" t="s">
        <v>1717</v>
      </c>
      <c r="D299" s="74">
        <v>5</v>
      </c>
      <c r="E299" s="72">
        <v>0.32500000000000001</v>
      </c>
      <c r="F299" s="73">
        <v>2700</v>
      </c>
      <c r="G299" s="73">
        <v>2146.9299999999998</v>
      </c>
      <c r="H299" s="73">
        <v>2700</v>
      </c>
      <c r="I299" s="22"/>
    </row>
    <row r="300" spans="2:9" x14ac:dyDescent="0.25">
      <c r="B300" s="23" t="s">
        <v>321</v>
      </c>
      <c r="C300" t="s">
        <v>1718</v>
      </c>
      <c r="D300" s="74">
        <v>6</v>
      </c>
      <c r="E300" s="72">
        <v>0.54300000000000004</v>
      </c>
      <c r="F300" s="73">
        <v>2700</v>
      </c>
      <c r="G300" s="73">
        <v>5590.31</v>
      </c>
      <c r="H300" s="73">
        <v>2795.15</v>
      </c>
      <c r="I300" s="22"/>
    </row>
    <row r="301" spans="2:9" x14ac:dyDescent="0.25">
      <c r="B301" s="23" t="s">
        <v>322</v>
      </c>
      <c r="C301" t="s">
        <v>1719</v>
      </c>
      <c r="D301" s="74">
        <v>6</v>
      </c>
      <c r="E301" s="72">
        <v>0.50800000000000001</v>
      </c>
      <c r="F301" s="73">
        <v>2700</v>
      </c>
      <c r="G301" s="73">
        <v>5024.3999999999996</v>
      </c>
      <c r="H301" s="73">
        <v>2700</v>
      </c>
      <c r="I301" s="22"/>
    </row>
    <row r="302" spans="2:9" x14ac:dyDescent="0.25">
      <c r="B302" s="23" t="s">
        <v>323</v>
      </c>
      <c r="C302" t="s">
        <v>1720</v>
      </c>
      <c r="D302" s="74">
        <v>6</v>
      </c>
      <c r="E302" s="72">
        <v>0.122</v>
      </c>
      <c r="F302" s="73">
        <v>2700</v>
      </c>
      <c r="G302" s="73">
        <v>3547.44</v>
      </c>
      <c r="H302" s="73">
        <v>2700</v>
      </c>
      <c r="I302" s="22"/>
    </row>
    <row r="303" spans="2:9" x14ac:dyDescent="0.25">
      <c r="B303" s="23" t="s">
        <v>324</v>
      </c>
      <c r="C303" t="s">
        <v>1721</v>
      </c>
      <c r="D303" s="74">
        <v>5</v>
      </c>
      <c r="E303" s="72">
        <v>0.34</v>
      </c>
      <c r="F303" s="73">
        <v>2700</v>
      </c>
      <c r="G303" s="73">
        <v>2366.39</v>
      </c>
      <c r="H303" s="73">
        <v>2700</v>
      </c>
      <c r="I303" s="22"/>
    </row>
    <row r="304" spans="2:9" x14ac:dyDescent="0.25">
      <c r="B304" s="23" t="s">
        <v>325</v>
      </c>
      <c r="C304" t="s">
        <v>1722</v>
      </c>
      <c r="D304" s="74">
        <v>3</v>
      </c>
      <c r="E304" s="72">
        <v>2.2440000000000002</v>
      </c>
      <c r="F304" s="73">
        <v>4000</v>
      </c>
      <c r="G304" s="73">
        <v>12106.66</v>
      </c>
      <c r="H304" s="73">
        <v>6053.33</v>
      </c>
      <c r="I304" s="22"/>
    </row>
    <row r="305" spans="2:9" x14ac:dyDescent="0.25">
      <c r="B305" s="23" t="s">
        <v>326</v>
      </c>
      <c r="C305" t="s">
        <v>1723</v>
      </c>
      <c r="D305" s="74">
        <v>6</v>
      </c>
      <c r="E305" s="72">
        <v>4.8000000000000001E-2</v>
      </c>
      <c r="F305" s="73">
        <v>2700</v>
      </c>
      <c r="G305" s="73">
        <v>1238.42</v>
      </c>
      <c r="H305" s="73">
        <v>2700</v>
      </c>
      <c r="I305" s="22"/>
    </row>
    <row r="306" spans="2:9" x14ac:dyDescent="0.25">
      <c r="B306" s="23" t="s">
        <v>327</v>
      </c>
      <c r="C306" t="s">
        <v>1724</v>
      </c>
      <c r="D306" s="74">
        <v>6</v>
      </c>
      <c r="E306" s="72">
        <v>9.7000000000000003E-2</v>
      </c>
      <c r="F306" s="73">
        <v>2700</v>
      </c>
      <c r="G306" s="73">
        <v>1350.15</v>
      </c>
      <c r="H306" s="73">
        <v>2700</v>
      </c>
      <c r="I306" s="22"/>
    </row>
    <row r="307" spans="2:9" x14ac:dyDescent="0.25">
      <c r="B307" s="23" t="s">
        <v>328</v>
      </c>
      <c r="C307" t="s">
        <v>1725</v>
      </c>
      <c r="D307" s="74">
        <v>6</v>
      </c>
      <c r="E307" s="72">
        <v>0.18099999999999999</v>
      </c>
      <c r="F307" s="73">
        <v>2700</v>
      </c>
      <c r="G307" s="73">
        <v>1758.19</v>
      </c>
      <c r="H307" s="73">
        <v>2700</v>
      </c>
      <c r="I307" s="22"/>
    </row>
    <row r="308" spans="2:9" x14ac:dyDescent="0.25">
      <c r="B308" s="23" t="s">
        <v>329</v>
      </c>
      <c r="C308" t="s">
        <v>1726</v>
      </c>
      <c r="D308" s="74">
        <v>6</v>
      </c>
      <c r="E308" s="72">
        <v>0.26800000000000002</v>
      </c>
      <c r="F308" s="73">
        <v>2700</v>
      </c>
      <c r="G308" s="73">
        <v>3844.67</v>
      </c>
      <c r="H308" s="73">
        <v>2700</v>
      </c>
      <c r="I308" s="22"/>
    </row>
    <row r="309" spans="2:9" x14ac:dyDescent="0.25">
      <c r="B309" s="23" t="s">
        <v>330</v>
      </c>
      <c r="C309" t="s">
        <v>1727</v>
      </c>
      <c r="D309" s="74">
        <v>6</v>
      </c>
      <c r="E309" s="72">
        <v>4.7E-2</v>
      </c>
      <c r="F309" s="73">
        <v>2700</v>
      </c>
      <c r="G309" s="73">
        <v>500</v>
      </c>
      <c r="H309" s="73">
        <v>2700</v>
      </c>
      <c r="I309" s="22"/>
    </row>
    <row r="310" spans="2:9" x14ac:dyDescent="0.25">
      <c r="B310" s="23" t="s">
        <v>331</v>
      </c>
      <c r="C310" t="s">
        <v>1728</v>
      </c>
      <c r="D310" s="74">
        <v>6</v>
      </c>
      <c r="E310" s="72">
        <v>0.112</v>
      </c>
      <c r="F310" s="73">
        <v>2700</v>
      </c>
      <c r="G310" s="73">
        <v>500</v>
      </c>
      <c r="H310" s="73">
        <v>2700</v>
      </c>
      <c r="I310" s="22"/>
    </row>
    <row r="311" spans="2:9" x14ac:dyDescent="0.25">
      <c r="B311" s="23" t="s">
        <v>332</v>
      </c>
      <c r="C311" t="s">
        <v>1729</v>
      </c>
      <c r="D311" s="74">
        <v>6</v>
      </c>
      <c r="E311" s="72">
        <v>0.126</v>
      </c>
      <c r="F311" s="73">
        <v>2700</v>
      </c>
      <c r="G311" s="73">
        <v>2664.15</v>
      </c>
      <c r="H311" s="73">
        <v>2700</v>
      </c>
      <c r="I311" s="22"/>
    </row>
    <row r="312" spans="2:9" x14ac:dyDescent="0.25">
      <c r="B312" s="23" t="s">
        <v>333</v>
      </c>
      <c r="C312" t="s">
        <v>1730</v>
      </c>
      <c r="D312" s="74">
        <v>6</v>
      </c>
      <c r="E312" s="72">
        <v>0.27400000000000002</v>
      </c>
      <c r="F312" s="73">
        <v>2700</v>
      </c>
      <c r="G312" s="73">
        <v>2595.9299999999998</v>
      </c>
      <c r="H312" s="73">
        <v>2700</v>
      </c>
      <c r="I312" s="22"/>
    </row>
    <row r="313" spans="2:9" x14ac:dyDescent="0.25">
      <c r="B313" s="23" t="s">
        <v>334</v>
      </c>
      <c r="C313" t="s">
        <v>1731</v>
      </c>
      <c r="D313" s="74">
        <v>6</v>
      </c>
      <c r="E313" s="72">
        <v>0.19900000000000001</v>
      </c>
      <c r="F313" s="73">
        <v>2700</v>
      </c>
      <c r="G313" s="73">
        <v>2713.55</v>
      </c>
      <c r="H313" s="73">
        <v>2700</v>
      </c>
      <c r="I313" s="22"/>
    </row>
    <row r="314" spans="2:9" x14ac:dyDescent="0.25">
      <c r="B314" s="23" t="s">
        <v>335</v>
      </c>
      <c r="C314" t="s">
        <v>1732</v>
      </c>
      <c r="D314" s="74">
        <v>6</v>
      </c>
      <c r="E314" s="72">
        <v>6.3E-2</v>
      </c>
      <c r="F314" s="73">
        <v>2700</v>
      </c>
      <c r="G314" s="73">
        <v>1451.53</v>
      </c>
      <c r="H314" s="73">
        <v>2700</v>
      </c>
      <c r="I314" s="22"/>
    </row>
    <row r="315" spans="2:9" x14ac:dyDescent="0.25">
      <c r="B315" s="23" t="s">
        <v>336</v>
      </c>
      <c r="C315" t="s">
        <v>1733</v>
      </c>
      <c r="D315" s="74">
        <v>6</v>
      </c>
      <c r="E315" s="72">
        <v>6.0999999999999999E-2</v>
      </c>
      <c r="F315" s="73">
        <v>2700</v>
      </c>
      <c r="G315" s="73">
        <v>2011.8</v>
      </c>
      <c r="H315" s="73">
        <v>2700</v>
      </c>
      <c r="I315" s="22"/>
    </row>
    <row r="316" spans="2:9" x14ac:dyDescent="0.25">
      <c r="B316" s="23" t="s">
        <v>337</v>
      </c>
      <c r="C316" t="s">
        <v>1734</v>
      </c>
      <c r="D316" s="74">
        <v>6</v>
      </c>
      <c r="E316" s="72">
        <v>8.2000000000000003E-2</v>
      </c>
      <c r="F316" s="73">
        <v>2700</v>
      </c>
      <c r="G316" s="73">
        <v>500</v>
      </c>
      <c r="H316" s="73">
        <v>2700</v>
      </c>
      <c r="I316" s="22"/>
    </row>
    <row r="317" spans="2:9" x14ac:dyDescent="0.25">
      <c r="B317" s="23" t="s">
        <v>338</v>
      </c>
      <c r="C317" t="s">
        <v>1735</v>
      </c>
      <c r="D317" s="74">
        <v>6</v>
      </c>
      <c r="E317" s="72">
        <v>0.107</v>
      </c>
      <c r="F317" s="73">
        <v>2700</v>
      </c>
      <c r="G317" s="73">
        <v>2990.97</v>
      </c>
      <c r="H317" s="73">
        <v>2700</v>
      </c>
      <c r="I317" s="22"/>
    </row>
    <row r="318" spans="2:9" x14ac:dyDescent="0.25">
      <c r="B318" s="23" t="s">
        <v>339</v>
      </c>
      <c r="C318" t="s">
        <v>1736</v>
      </c>
      <c r="D318" s="74">
        <v>6</v>
      </c>
      <c r="E318" s="72">
        <v>6.4000000000000001E-2</v>
      </c>
      <c r="F318" s="73">
        <v>2700</v>
      </c>
      <c r="G318" s="73">
        <v>500</v>
      </c>
      <c r="H318" s="73">
        <v>2700</v>
      </c>
      <c r="I318" s="22"/>
    </row>
    <row r="319" spans="2:9" x14ac:dyDescent="0.25">
      <c r="B319" s="23" t="s">
        <v>340</v>
      </c>
      <c r="C319" t="s">
        <v>1737</v>
      </c>
      <c r="D319" s="74">
        <v>6</v>
      </c>
      <c r="E319" s="72">
        <v>6.6000000000000003E-2</v>
      </c>
      <c r="F319" s="73">
        <v>2700</v>
      </c>
      <c r="G319" s="73">
        <v>504.24</v>
      </c>
      <c r="H319" s="73">
        <v>2700</v>
      </c>
      <c r="I319" s="22"/>
    </row>
    <row r="320" spans="2:9" x14ac:dyDescent="0.25">
      <c r="B320" s="23" t="s">
        <v>341</v>
      </c>
      <c r="C320" t="s">
        <v>1738</v>
      </c>
      <c r="D320" s="74">
        <v>5</v>
      </c>
      <c r="E320" s="72">
        <v>0.495</v>
      </c>
      <c r="F320" s="73">
        <v>2700</v>
      </c>
      <c r="G320" s="73">
        <v>3982.19</v>
      </c>
      <c r="H320" s="73">
        <v>2700</v>
      </c>
      <c r="I320" s="22"/>
    </row>
    <row r="321" spans="2:9" x14ac:dyDescent="0.25">
      <c r="B321" s="23" t="s">
        <v>342</v>
      </c>
      <c r="C321" t="s">
        <v>1739</v>
      </c>
      <c r="D321" s="74">
        <v>6</v>
      </c>
      <c r="E321" s="72">
        <v>0.17</v>
      </c>
      <c r="F321" s="73">
        <v>2700</v>
      </c>
      <c r="G321" s="73">
        <v>4020.65</v>
      </c>
      <c r="H321" s="73">
        <v>2700</v>
      </c>
      <c r="I321" s="22"/>
    </row>
    <row r="322" spans="2:9" x14ac:dyDescent="0.25">
      <c r="B322" s="23" t="s">
        <v>343</v>
      </c>
      <c r="C322" t="s">
        <v>1740</v>
      </c>
      <c r="D322" s="74">
        <v>6</v>
      </c>
      <c r="E322" s="72">
        <v>0.22600000000000001</v>
      </c>
      <c r="F322" s="73">
        <v>2700</v>
      </c>
      <c r="G322" s="73">
        <v>4032</v>
      </c>
      <c r="H322" s="73">
        <v>2700</v>
      </c>
      <c r="I322" s="22"/>
    </row>
    <row r="323" spans="2:9" x14ac:dyDescent="0.25">
      <c r="B323" s="23" t="s">
        <v>344</v>
      </c>
      <c r="C323" t="s">
        <v>1741</v>
      </c>
      <c r="D323" s="74">
        <v>5</v>
      </c>
      <c r="E323" s="72">
        <v>0.35099999999999998</v>
      </c>
      <c r="F323" s="73">
        <v>2700</v>
      </c>
      <c r="G323" s="73">
        <v>4197.21</v>
      </c>
      <c r="H323" s="73">
        <v>2700</v>
      </c>
      <c r="I323" s="22"/>
    </row>
    <row r="324" spans="2:9" x14ac:dyDescent="0.25">
      <c r="B324" s="23" t="s">
        <v>345</v>
      </c>
      <c r="C324" t="s">
        <v>1742</v>
      </c>
      <c r="D324" s="74">
        <v>6</v>
      </c>
      <c r="E324" s="72">
        <v>8.2000000000000003E-2</v>
      </c>
      <c r="F324" s="73">
        <v>2700</v>
      </c>
      <c r="G324" s="73">
        <v>2682.31</v>
      </c>
      <c r="H324" s="73">
        <v>2700</v>
      </c>
      <c r="I324" s="22"/>
    </row>
    <row r="325" spans="2:9" x14ac:dyDescent="0.25">
      <c r="B325" s="23" t="s">
        <v>346</v>
      </c>
      <c r="C325" t="s">
        <v>1743</v>
      </c>
      <c r="D325" s="74">
        <v>1</v>
      </c>
      <c r="E325" s="72">
        <v>1.248</v>
      </c>
      <c r="F325" s="73">
        <v>3332</v>
      </c>
      <c r="G325" s="73">
        <v>6797.67</v>
      </c>
      <c r="H325" s="73">
        <v>3398.83</v>
      </c>
      <c r="I325" s="22"/>
    </row>
    <row r="326" spans="2:9" x14ac:dyDescent="0.25">
      <c r="B326" s="23" t="s">
        <v>347</v>
      </c>
      <c r="C326" t="s">
        <v>1744</v>
      </c>
      <c r="D326" s="74">
        <v>5</v>
      </c>
      <c r="E326" s="72">
        <v>0.38300000000000001</v>
      </c>
      <c r="F326" s="73">
        <v>2700</v>
      </c>
      <c r="G326" s="73">
        <v>3777.77</v>
      </c>
      <c r="H326" s="73">
        <v>2700</v>
      </c>
      <c r="I326" s="22"/>
    </row>
    <row r="327" spans="2:9" x14ac:dyDescent="0.25">
      <c r="B327" s="23" t="s">
        <v>348</v>
      </c>
      <c r="C327" t="s">
        <v>1745</v>
      </c>
      <c r="D327" s="74">
        <v>5</v>
      </c>
      <c r="E327" s="72">
        <v>1.68</v>
      </c>
      <c r="F327" s="73">
        <v>3140</v>
      </c>
      <c r="G327" s="73">
        <v>7900.41</v>
      </c>
      <c r="H327" s="73">
        <v>3950.2</v>
      </c>
      <c r="I327" s="22"/>
    </row>
    <row r="328" spans="2:9" x14ac:dyDescent="0.25">
      <c r="B328" s="23" t="s">
        <v>349</v>
      </c>
      <c r="C328" t="s">
        <v>1746</v>
      </c>
      <c r="D328" s="74">
        <v>5</v>
      </c>
      <c r="E328" s="72">
        <v>1.319</v>
      </c>
      <c r="F328" s="73">
        <v>3760</v>
      </c>
      <c r="G328" s="73">
        <v>7474.83</v>
      </c>
      <c r="H328" s="73">
        <v>3760</v>
      </c>
      <c r="I328" s="22"/>
    </row>
    <row r="329" spans="2:9" x14ac:dyDescent="0.25">
      <c r="B329" s="23" t="s">
        <v>350</v>
      </c>
      <c r="C329" t="s">
        <v>1747</v>
      </c>
      <c r="D329" s="74">
        <v>5</v>
      </c>
      <c r="E329" s="72">
        <v>0.85299999999999998</v>
      </c>
      <c r="F329" s="73">
        <v>2944</v>
      </c>
      <c r="G329" s="73">
        <v>5498.91</v>
      </c>
      <c r="H329" s="73">
        <v>2944</v>
      </c>
      <c r="I329" s="22"/>
    </row>
    <row r="330" spans="2:9" x14ac:dyDescent="0.25">
      <c r="B330" s="23" t="s">
        <v>351</v>
      </c>
      <c r="C330" t="s">
        <v>1748</v>
      </c>
      <c r="D330" s="74">
        <v>3</v>
      </c>
      <c r="E330" s="72">
        <v>3.6469999999999998</v>
      </c>
      <c r="F330" s="73">
        <v>4000</v>
      </c>
      <c r="G330" s="73">
        <v>11279.71</v>
      </c>
      <c r="H330" s="73">
        <v>5639.85</v>
      </c>
      <c r="I330" s="22"/>
    </row>
    <row r="331" spans="2:9" x14ac:dyDescent="0.25">
      <c r="B331" s="23" t="s">
        <v>352</v>
      </c>
      <c r="C331" t="s">
        <v>1749</v>
      </c>
      <c r="D331" s="74">
        <v>5</v>
      </c>
      <c r="E331" s="72">
        <v>1.083</v>
      </c>
      <c r="F331" s="73">
        <v>2988</v>
      </c>
      <c r="G331" s="73">
        <v>6165.05</v>
      </c>
      <c r="H331" s="73">
        <v>3082.52</v>
      </c>
      <c r="I331" s="22"/>
    </row>
    <row r="332" spans="2:9" x14ac:dyDescent="0.25">
      <c r="B332" s="23" t="s">
        <v>353</v>
      </c>
      <c r="C332" t="s">
        <v>1750</v>
      </c>
      <c r="D332" s="74">
        <v>5</v>
      </c>
      <c r="E332" s="72">
        <v>0.38900000000000001</v>
      </c>
      <c r="F332" s="73">
        <v>2944</v>
      </c>
      <c r="G332" s="73">
        <v>4631.8100000000004</v>
      </c>
      <c r="H332" s="73">
        <v>2944</v>
      </c>
      <c r="I332" s="22"/>
    </row>
    <row r="333" spans="2:9" x14ac:dyDescent="0.25">
      <c r="B333" s="23" t="s">
        <v>354</v>
      </c>
      <c r="C333" t="s">
        <v>1751</v>
      </c>
      <c r="D333" s="74">
        <v>5</v>
      </c>
      <c r="E333" s="72">
        <v>1.5049999999999999</v>
      </c>
      <c r="F333" s="73">
        <v>3464</v>
      </c>
      <c r="G333" s="73">
        <v>7242.79</v>
      </c>
      <c r="H333" s="73">
        <v>3621.39</v>
      </c>
      <c r="I333" s="22"/>
    </row>
    <row r="334" spans="2:9" x14ac:dyDescent="0.25">
      <c r="B334" s="23" t="s">
        <v>355</v>
      </c>
      <c r="C334" t="s">
        <v>1752</v>
      </c>
      <c r="D334" s="74">
        <v>5</v>
      </c>
      <c r="E334" s="72">
        <v>2.6219999999999999</v>
      </c>
      <c r="F334" s="73">
        <v>2700</v>
      </c>
      <c r="G334" s="73">
        <v>9657.7000000000007</v>
      </c>
      <c r="H334" s="73">
        <v>4828.8500000000004</v>
      </c>
      <c r="I334" s="22"/>
    </row>
    <row r="335" spans="2:9" x14ac:dyDescent="0.25">
      <c r="B335" s="23" t="s">
        <v>356</v>
      </c>
      <c r="C335" t="s">
        <v>1753</v>
      </c>
      <c r="D335" s="74">
        <v>5</v>
      </c>
      <c r="E335" s="72">
        <v>1.518</v>
      </c>
      <c r="F335" s="73">
        <v>3404</v>
      </c>
      <c r="G335" s="73">
        <v>6762.62</v>
      </c>
      <c r="H335" s="73">
        <v>3404</v>
      </c>
      <c r="I335" s="22"/>
    </row>
    <row r="336" spans="2:9" x14ac:dyDescent="0.25">
      <c r="B336" s="23" t="s">
        <v>357</v>
      </c>
      <c r="C336" t="s">
        <v>1754</v>
      </c>
      <c r="D336" s="74">
        <v>4</v>
      </c>
      <c r="E336" s="72">
        <v>2.1179999999999999</v>
      </c>
      <c r="F336" s="73">
        <v>3416</v>
      </c>
      <c r="G336" s="73">
        <v>7095.02</v>
      </c>
      <c r="H336" s="73">
        <v>3547.51</v>
      </c>
      <c r="I336" s="22"/>
    </row>
    <row r="337" spans="2:9" x14ac:dyDescent="0.25">
      <c r="B337" s="23" t="s">
        <v>358</v>
      </c>
      <c r="C337" t="s">
        <v>1755</v>
      </c>
      <c r="D337" s="74">
        <v>4</v>
      </c>
      <c r="E337" s="72">
        <v>3.2789999999999999</v>
      </c>
      <c r="F337" s="73">
        <v>4000</v>
      </c>
      <c r="G337" s="73">
        <v>10497.66</v>
      </c>
      <c r="H337" s="73">
        <v>5248.83</v>
      </c>
      <c r="I337" s="22"/>
    </row>
    <row r="338" spans="2:9" x14ac:dyDescent="0.25">
      <c r="B338" s="23" t="s">
        <v>359</v>
      </c>
      <c r="C338" t="s">
        <v>1756</v>
      </c>
      <c r="D338" s="74">
        <v>5</v>
      </c>
      <c r="E338" s="72">
        <v>0.5</v>
      </c>
      <c r="F338" s="73">
        <v>2768</v>
      </c>
      <c r="G338" s="73">
        <v>4005.4</v>
      </c>
      <c r="H338" s="73">
        <v>2768</v>
      </c>
      <c r="I338" s="22"/>
    </row>
    <row r="339" spans="2:9" x14ac:dyDescent="0.25">
      <c r="B339" s="23" t="s">
        <v>360</v>
      </c>
      <c r="C339" t="s">
        <v>1757</v>
      </c>
      <c r="D339" s="74">
        <v>6</v>
      </c>
      <c r="E339" s="72">
        <v>0.28799999999999998</v>
      </c>
      <c r="F339" s="73">
        <v>2700</v>
      </c>
      <c r="G339" s="73">
        <v>3508.58</v>
      </c>
      <c r="H339" s="73">
        <v>2700</v>
      </c>
      <c r="I339" s="22"/>
    </row>
    <row r="340" spans="2:9" x14ac:dyDescent="0.25">
      <c r="B340" s="23" t="s">
        <v>361</v>
      </c>
      <c r="C340" t="s">
        <v>1758</v>
      </c>
      <c r="D340" s="74">
        <v>5</v>
      </c>
      <c r="E340" s="72">
        <v>0.82</v>
      </c>
      <c r="F340" s="73">
        <v>2700</v>
      </c>
      <c r="G340" s="73">
        <v>4389.26</v>
      </c>
      <c r="H340" s="73">
        <v>2700</v>
      </c>
      <c r="I340" s="22"/>
    </row>
    <row r="341" spans="2:9" x14ac:dyDescent="0.25">
      <c r="B341" s="23" t="s">
        <v>362</v>
      </c>
      <c r="C341" t="s">
        <v>1759</v>
      </c>
      <c r="D341" s="74">
        <v>5</v>
      </c>
      <c r="E341" s="72">
        <v>1.2</v>
      </c>
      <c r="F341" s="73">
        <v>3636</v>
      </c>
      <c r="G341" s="73">
        <v>6492.56</v>
      </c>
      <c r="H341" s="73">
        <v>3636</v>
      </c>
      <c r="I341" s="22"/>
    </row>
    <row r="342" spans="2:9" x14ac:dyDescent="0.25">
      <c r="B342" s="23" t="s">
        <v>363</v>
      </c>
      <c r="C342" t="s">
        <v>1760</v>
      </c>
      <c r="D342" s="74">
        <v>4</v>
      </c>
      <c r="E342" s="72">
        <v>2.222</v>
      </c>
      <c r="F342" s="73">
        <v>3684</v>
      </c>
      <c r="G342" s="73">
        <v>7030.76</v>
      </c>
      <c r="H342" s="73">
        <v>3684</v>
      </c>
      <c r="I342" s="22"/>
    </row>
    <row r="343" spans="2:9" x14ac:dyDescent="0.25">
      <c r="B343" s="23" t="s">
        <v>364</v>
      </c>
      <c r="C343" t="s">
        <v>1761</v>
      </c>
      <c r="D343" s="74">
        <v>3</v>
      </c>
      <c r="E343" s="72">
        <v>2.5760000000000001</v>
      </c>
      <c r="F343" s="73">
        <v>3928</v>
      </c>
      <c r="G343" s="73">
        <v>9498.9599999999991</v>
      </c>
      <c r="H343" s="73">
        <v>4749.4799999999996</v>
      </c>
      <c r="I343" s="22"/>
    </row>
    <row r="344" spans="2:9" x14ac:dyDescent="0.25">
      <c r="B344" s="23" t="s">
        <v>365</v>
      </c>
      <c r="C344" t="s">
        <v>1762</v>
      </c>
      <c r="D344" s="74">
        <v>5</v>
      </c>
      <c r="E344" s="72">
        <v>2.323</v>
      </c>
      <c r="F344" s="73">
        <v>3860</v>
      </c>
      <c r="G344" s="73">
        <v>8042.13</v>
      </c>
      <c r="H344" s="73">
        <v>4021.06</v>
      </c>
      <c r="I344" s="22"/>
    </row>
    <row r="345" spans="2:9" x14ac:dyDescent="0.25">
      <c r="B345" s="23" t="s">
        <v>366</v>
      </c>
      <c r="C345" t="s">
        <v>1763</v>
      </c>
      <c r="D345" s="74">
        <v>5</v>
      </c>
      <c r="E345" s="72">
        <v>1.554</v>
      </c>
      <c r="F345" s="73">
        <v>3620</v>
      </c>
      <c r="G345" s="73">
        <v>6759.85</v>
      </c>
      <c r="H345" s="73">
        <v>3620</v>
      </c>
      <c r="I345" s="22"/>
    </row>
    <row r="346" spans="2:9" x14ac:dyDescent="0.25">
      <c r="B346" s="23" t="s">
        <v>367</v>
      </c>
      <c r="C346" t="s">
        <v>1764</v>
      </c>
      <c r="D346" s="74">
        <v>5</v>
      </c>
      <c r="E346" s="72">
        <v>1.8440000000000001</v>
      </c>
      <c r="F346" s="73">
        <v>3552</v>
      </c>
      <c r="G346" s="73">
        <v>6989.47</v>
      </c>
      <c r="H346" s="73">
        <v>3552</v>
      </c>
      <c r="I346" s="22"/>
    </row>
    <row r="347" spans="2:9" x14ac:dyDescent="0.25">
      <c r="B347" s="23" t="s">
        <v>368</v>
      </c>
      <c r="C347" t="s">
        <v>1765</v>
      </c>
      <c r="D347" s="74">
        <v>3</v>
      </c>
      <c r="E347" s="72">
        <v>6.4660000000000002</v>
      </c>
      <c r="F347" s="73">
        <v>4000</v>
      </c>
      <c r="G347" s="73">
        <v>11323.82</v>
      </c>
      <c r="H347" s="73">
        <v>5661.91</v>
      </c>
      <c r="I347" s="22"/>
    </row>
    <row r="348" spans="2:9" x14ac:dyDescent="0.25">
      <c r="B348" s="23" t="s">
        <v>369</v>
      </c>
      <c r="C348" t="s">
        <v>1766</v>
      </c>
      <c r="D348" s="74">
        <v>5</v>
      </c>
      <c r="E348" s="72">
        <v>0.98199999999999998</v>
      </c>
      <c r="F348" s="73">
        <v>3748</v>
      </c>
      <c r="G348" s="73">
        <v>5711.26</v>
      </c>
      <c r="H348" s="73">
        <v>3748</v>
      </c>
      <c r="I348" s="22"/>
    </row>
    <row r="349" spans="2:9" x14ac:dyDescent="0.25">
      <c r="B349" s="23" t="s">
        <v>370</v>
      </c>
      <c r="C349" t="s">
        <v>1767</v>
      </c>
      <c r="D349" s="74">
        <v>5</v>
      </c>
      <c r="E349" s="72">
        <v>1.0229999999999999</v>
      </c>
      <c r="F349" s="73">
        <v>3604</v>
      </c>
      <c r="G349" s="73">
        <v>5378.19</v>
      </c>
      <c r="H349" s="73">
        <v>3604</v>
      </c>
      <c r="I349" s="22"/>
    </row>
    <row r="350" spans="2:9" x14ac:dyDescent="0.25">
      <c r="B350" s="23" t="s">
        <v>371</v>
      </c>
      <c r="C350" t="s">
        <v>1768</v>
      </c>
      <c r="D350" s="74">
        <v>5</v>
      </c>
      <c r="E350" s="72">
        <v>0.86899999999999999</v>
      </c>
      <c r="F350" s="73">
        <v>3184</v>
      </c>
      <c r="G350" s="73">
        <v>5200.22</v>
      </c>
      <c r="H350" s="73">
        <v>3184</v>
      </c>
      <c r="I350" s="22"/>
    </row>
    <row r="351" spans="2:9" x14ac:dyDescent="0.25">
      <c r="B351" s="23" t="s">
        <v>372</v>
      </c>
      <c r="C351" t="s">
        <v>1769</v>
      </c>
      <c r="D351" s="74">
        <v>5</v>
      </c>
      <c r="E351" s="72">
        <v>0.48199999999999998</v>
      </c>
      <c r="F351" s="73">
        <v>2796</v>
      </c>
      <c r="G351" s="73">
        <v>4838.1099999999997</v>
      </c>
      <c r="H351" s="73">
        <v>2796</v>
      </c>
      <c r="I351" s="22"/>
    </row>
    <row r="352" spans="2:9" x14ac:dyDescent="0.25">
      <c r="B352" s="23" t="s">
        <v>373</v>
      </c>
      <c r="C352" t="s">
        <v>1770</v>
      </c>
      <c r="D352" s="74">
        <v>5</v>
      </c>
      <c r="E352" s="72">
        <v>0.86199999999999999</v>
      </c>
      <c r="F352" s="73">
        <v>2932</v>
      </c>
      <c r="G352" s="73">
        <v>5765.12</v>
      </c>
      <c r="H352" s="73">
        <v>2932</v>
      </c>
      <c r="I352" s="22"/>
    </row>
    <row r="353" spans="2:9" x14ac:dyDescent="0.25">
      <c r="B353" s="23" t="s">
        <v>374</v>
      </c>
      <c r="C353" t="s">
        <v>1771</v>
      </c>
      <c r="D353" s="74">
        <v>5</v>
      </c>
      <c r="E353" s="72">
        <v>0.86099999999999999</v>
      </c>
      <c r="F353" s="73">
        <v>2700</v>
      </c>
      <c r="G353" s="73">
        <v>5443.88</v>
      </c>
      <c r="H353" s="73">
        <v>2721.94</v>
      </c>
      <c r="I353" s="22"/>
    </row>
    <row r="354" spans="2:9" x14ac:dyDescent="0.25">
      <c r="B354" s="23" t="s">
        <v>375</v>
      </c>
      <c r="C354" t="s">
        <v>1772</v>
      </c>
      <c r="D354" s="74">
        <v>5</v>
      </c>
      <c r="E354" s="72">
        <v>0.35599999999999998</v>
      </c>
      <c r="F354" s="73">
        <v>2700</v>
      </c>
      <c r="G354" s="73">
        <v>3545.63</v>
      </c>
      <c r="H354" s="73">
        <v>2700</v>
      </c>
      <c r="I354" s="22"/>
    </row>
    <row r="355" spans="2:9" x14ac:dyDescent="0.25">
      <c r="B355" s="23" t="s">
        <v>376</v>
      </c>
      <c r="C355" t="s">
        <v>1773</v>
      </c>
      <c r="D355" s="74">
        <v>5</v>
      </c>
      <c r="E355" s="72">
        <v>1.3580000000000001</v>
      </c>
      <c r="F355" s="73">
        <v>3548</v>
      </c>
      <c r="G355" s="73">
        <v>7040.75</v>
      </c>
      <c r="H355" s="73">
        <v>3548</v>
      </c>
      <c r="I355" s="22"/>
    </row>
    <row r="356" spans="2:9" x14ac:dyDescent="0.25">
      <c r="B356" s="23" t="s">
        <v>377</v>
      </c>
      <c r="C356" t="s">
        <v>1774</v>
      </c>
      <c r="D356" s="74">
        <v>5</v>
      </c>
      <c r="E356" s="72">
        <v>1.417</v>
      </c>
      <c r="F356" s="73">
        <v>3208</v>
      </c>
      <c r="G356" s="73">
        <v>6027.02</v>
      </c>
      <c r="H356" s="73">
        <v>3208</v>
      </c>
      <c r="I356" s="22"/>
    </row>
    <row r="357" spans="2:9" x14ac:dyDescent="0.25">
      <c r="B357" s="23" t="s">
        <v>378</v>
      </c>
      <c r="C357" t="s">
        <v>1775</v>
      </c>
      <c r="D357" s="74">
        <v>5</v>
      </c>
      <c r="E357" s="72">
        <v>0.40799999999999997</v>
      </c>
      <c r="F357" s="73">
        <v>2768</v>
      </c>
      <c r="G357" s="73">
        <v>4636.91</v>
      </c>
      <c r="H357" s="73">
        <v>2768</v>
      </c>
      <c r="I357" s="22"/>
    </row>
    <row r="358" spans="2:9" x14ac:dyDescent="0.25">
      <c r="B358" s="23" t="s">
        <v>379</v>
      </c>
      <c r="C358" t="s">
        <v>1776</v>
      </c>
      <c r="D358" s="74">
        <v>3</v>
      </c>
      <c r="E358" s="72">
        <v>1.7210000000000001</v>
      </c>
      <c r="F358" s="73">
        <v>3220</v>
      </c>
      <c r="G358" s="73">
        <v>7644.73</v>
      </c>
      <c r="H358" s="73">
        <v>3822.36</v>
      </c>
      <c r="I358" s="22"/>
    </row>
    <row r="359" spans="2:9" x14ac:dyDescent="0.25">
      <c r="B359" s="23" t="s">
        <v>380</v>
      </c>
      <c r="C359" t="s">
        <v>1777</v>
      </c>
      <c r="D359" s="74">
        <v>5</v>
      </c>
      <c r="E359" s="72">
        <v>1.169</v>
      </c>
      <c r="F359" s="73">
        <v>3036</v>
      </c>
      <c r="G359" s="73">
        <v>6187.32</v>
      </c>
      <c r="H359" s="73">
        <v>3093.66</v>
      </c>
      <c r="I359" s="22"/>
    </row>
    <row r="360" spans="2:9" x14ac:dyDescent="0.25">
      <c r="B360" s="23" t="s">
        <v>381</v>
      </c>
      <c r="C360" t="s">
        <v>1778</v>
      </c>
      <c r="D360" s="74">
        <v>5</v>
      </c>
      <c r="E360" s="72">
        <v>0.60199999999999998</v>
      </c>
      <c r="F360" s="73">
        <v>2860</v>
      </c>
      <c r="G360" s="73">
        <v>5221.08</v>
      </c>
      <c r="H360" s="73">
        <v>2860</v>
      </c>
      <c r="I360" s="22"/>
    </row>
    <row r="361" spans="2:9" x14ac:dyDescent="0.25">
      <c r="B361" s="23" t="s">
        <v>382</v>
      </c>
      <c r="C361" t="s">
        <v>1779</v>
      </c>
      <c r="D361" s="74">
        <v>6</v>
      </c>
      <c r="E361" s="72">
        <v>0.20200000000000001</v>
      </c>
      <c r="F361" s="73">
        <v>2700</v>
      </c>
      <c r="G361" s="73">
        <v>3218.14</v>
      </c>
      <c r="H361" s="73">
        <v>2700</v>
      </c>
      <c r="I361" s="22"/>
    </row>
    <row r="362" spans="2:9" x14ac:dyDescent="0.25">
      <c r="B362" s="23" t="s">
        <v>383</v>
      </c>
      <c r="C362" t="s">
        <v>1780</v>
      </c>
      <c r="D362" s="74">
        <v>5</v>
      </c>
      <c r="E362" s="72">
        <v>0.40699999999999997</v>
      </c>
      <c r="F362" s="73">
        <v>2948</v>
      </c>
      <c r="G362" s="73">
        <v>4375.59</v>
      </c>
      <c r="H362" s="73">
        <v>2948</v>
      </c>
      <c r="I362" s="22"/>
    </row>
    <row r="363" spans="2:9" x14ac:dyDescent="0.25">
      <c r="B363" s="23" t="s">
        <v>384</v>
      </c>
      <c r="C363" t="s">
        <v>1781</v>
      </c>
      <c r="D363" s="74">
        <v>5</v>
      </c>
      <c r="E363" s="72">
        <v>0.99299999999999999</v>
      </c>
      <c r="F363" s="73">
        <v>2932</v>
      </c>
      <c r="G363" s="73">
        <v>6004.03</v>
      </c>
      <c r="H363" s="73">
        <v>3002.01</v>
      </c>
      <c r="I363" s="22"/>
    </row>
    <row r="364" spans="2:9" x14ac:dyDescent="0.25">
      <c r="B364" s="23" t="s">
        <v>385</v>
      </c>
      <c r="C364" t="s">
        <v>1782</v>
      </c>
      <c r="D364" s="74">
        <v>5</v>
      </c>
      <c r="E364" s="72">
        <v>0.92500000000000004</v>
      </c>
      <c r="F364" s="73">
        <v>2872</v>
      </c>
      <c r="G364" s="73">
        <v>5787.87</v>
      </c>
      <c r="H364" s="73">
        <v>2893.93</v>
      </c>
      <c r="I364" s="22"/>
    </row>
    <row r="365" spans="2:9" x14ac:dyDescent="0.25">
      <c r="B365" s="23" t="s">
        <v>386</v>
      </c>
      <c r="C365" t="s">
        <v>1783</v>
      </c>
      <c r="D365" s="74">
        <v>5</v>
      </c>
      <c r="E365" s="72">
        <v>2.0310000000000001</v>
      </c>
      <c r="F365" s="73">
        <v>3036</v>
      </c>
      <c r="G365" s="73">
        <v>8681.9500000000007</v>
      </c>
      <c r="H365" s="73">
        <v>4340.97</v>
      </c>
      <c r="I365" s="22"/>
    </row>
    <row r="366" spans="2:9" x14ac:dyDescent="0.25">
      <c r="B366" s="23" t="s">
        <v>387</v>
      </c>
      <c r="C366" t="s">
        <v>1784</v>
      </c>
      <c r="D366" s="74">
        <v>6</v>
      </c>
      <c r="E366" s="72">
        <v>0.27800000000000002</v>
      </c>
      <c r="F366" s="73">
        <v>2700</v>
      </c>
      <c r="G366" s="73">
        <v>2045.1</v>
      </c>
      <c r="H366" s="73">
        <v>2700</v>
      </c>
      <c r="I366" s="22"/>
    </row>
    <row r="367" spans="2:9" x14ac:dyDescent="0.25">
      <c r="B367" s="23" t="s">
        <v>388</v>
      </c>
      <c r="C367" t="s">
        <v>1785</v>
      </c>
      <c r="D367" s="74">
        <v>2</v>
      </c>
      <c r="E367" s="72">
        <v>4.9829999999999997</v>
      </c>
      <c r="F367" s="73">
        <v>4000</v>
      </c>
      <c r="G367" s="73">
        <v>12350.21</v>
      </c>
      <c r="H367" s="73">
        <v>6175.1</v>
      </c>
      <c r="I367" s="22"/>
    </row>
    <row r="368" spans="2:9" x14ac:dyDescent="0.25">
      <c r="B368" s="23" t="s">
        <v>389</v>
      </c>
      <c r="C368" t="s">
        <v>1786</v>
      </c>
      <c r="D368" s="74">
        <v>5</v>
      </c>
      <c r="E368" s="72">
        <v>1.357</v>
      </c>
      <c r="F368" s="73">
        <v>3056</v>
      </c>
      <c r="G368" s="73">
        <v>5896.08</v>
      </c>
      <c r="H368" s="73">
        <v>3056</v>
      </c>
      <c r="I368" s="22"/>
    </row>
    <row r="369" spans="2:9" x14ac:dyDescent="0.25">
      <c r="B369" s="23" t="s">
        <v>390</v>
      </c>
      <c r="C369" t="s">
        <v>1787</v>
      </c>
      <c r="D369" s="74">
        <v>5</v>
      </c>
      <c r="E369" s="72">
        <v>0.626</v>
      </c>
      <c r="F369" s="73">
        <v>2748</v>
      </c>
      <c r="G369" s="73">
        <v>4695.08</v>
      </c>
      <c r="H369" s="73">
        <v>2748</v>
      </c>
      <c r="I369" s="22"/>
    </row>
    <row r="370" spans="2:9" x14ac:dyDescent="0.25">
      <c r="B370" s="23" t="s">
        <v>391</v>
      </c>
      <c r="C370" t="s">
        <v>1788</v>
      </c>
      <c r="D370" s="74">
        <v>5</v>
      </c>
      <c r="E370" s="72">
        <v>1.2809999999999999</v>
      </c>
      <c r="F370" s="73">
        <v>2868</v>
      </c>
      <c r="G370" s="73">
        <v>6411.97</v>
      </c>
      <c r="H370" s="73">
        <v>3205.98</v>
      </c>
      <c r="I370" s="22"/>
    </row>
    <row r="371" spans="2:9" x14ac:dyDescent="0.25">
      <c r="B371" s="23" t="s">
        <v>392</v>
      </c>
      <c r="C371" t="s">
        <v>1789</v>
      </c>
      <c r="D371" s="74">
        <v>4</v>
      </c>
      <c r="E371" s="72">
        <v>1.9139999999999999</v>
      </c>
      <c r="F371" s="73">
        <v>3376</v>
      </c>
      <c r="G371" s="73">
        <v>8595.01</v>
      </c>
      <c r="H371" s="73">
        <v>4297.5</v>
      </c>
      <c r="I371" s="22"/>
    </row>
    <row r="372" spans="2:9" x14ac:dyDescent="0.25">
      <c r="B372" s="23" t="s">
        <v>393</v>
      </c>
      <c r="C372" t="s">
        <v>1790</v>
      </c>
      <c r="D372" s="74">
        <v>5</v>
      </c>
      <c r="E372" s="72">
        <v>1.5389999999999999</v>
      </c>
      <c r="F372" s="73">
        <v>2960</v>
      </c>
      <c r="G372" s="73">
        <v>6161.79</v>
      </c>
      <c r="H372" s="73">
        <v>3080.89</v>
      </c>
      <c r="I372" s="22"/>
    </row>
    <row r="373" spans="2:9" x14ac:dyDescent="0.25">
      <c r="B373" s="23" t="s">
        <v>394</v>
      </c>
      <c r="C373" t="s">
        <v>1791</v>
      </c>
      <c r="D373" s="74">
        <v>5</v>
      </c>
      <c r="E373" s="72">
        <v>1.456</v>
      </c>
      <c r="F373" s="73">
        <v>3176</v>
      </c>
      <c r="G373" s="73">
        <v>7909.32</v>
      </c>
      <c r="H373" s="73">
        <v>3954.66</v>
      </c>
      <c r="I373" s="22"/>
    </row>
    <row r="374" spans="2:9" x14ac:dyDescent="0.25">
      <c r="B374" s="23" t="s">
        <v>395</v>
      </c>
      <c r="C374" t="s">
        <v>1792</v>
      </c>
      <c r="D374" s="74">
        <v>5</v>
      </c>
      <c r="E374" s="72">
        <v>1.4650000000000001</v>
      </c>
      <c r="F374" s="73">
        <v>2700</v>
      </c>
      <c r="G374" s="73">
        <v>5718.24</v>
      </c>
      <c r="H374" s="73">
        <v>2859.12</v>
      </c>
      <c r="I374" s="22"/>
    </row>
    <row r="375" spans="2:9" x14ac:dyDescent="0.25">
      <c r="B375" s="23" t="s">
        <v>396</v>
      </c>
      <c r="C375" t="s">
        <v>1793</v>
      </c>
      <c r="D375" s="74">
        <v>5</v>
      </c>
      <c r="E375" s="72">
        <v>1.7649999999999999</v>
      </c>
      <c r="F375" s="73">
        <v>3544</v>
      </c>
      <c r="G375" s="73">
        <v>8338.94</v>
      </c>
      <c r="H375" s="73">
        <v>4169.47</v>
      </c>
      <c r="I375" s="22"/>
    </row>
    <row r="376" spans="2:9" x14ac:dyDescent="0.25">
      <c r="B376" s="23" t="s">
        <v>397</v>
      </c>
      <c r="C376" t="s">
        <v>1794</v>
      </c>
      <c r="D376" s="74">
        <v>5</v>
      </c>
      <c r="E376" s="72">
        <v>1.0840000000000001</v>
      </c>
      <c r="F376" s="73">
        <v>2700</v>
      </c>
      <c r="G376" s="73">
        <v>4793.5</v>
      </c>
      <c r="H376" s="73">
        <v>2700</v>
      </c>
      <c r="I376" s="22"/>
    </row>
    <row r="377" spans="2:9" x14ac:dyDescent="0.25">
      <c r="B377" s="23" t="s">
        <v>398</v>
      </c>
      <c r="C377" t="s">
        <v>1795</v>
      </c>
      <c r="D377" s="74">
        <v>5</v>
      </c>
      <c r="E377" s="72">
        <v>0.33100000000000002</v>
      </c>
      <c r="F377" s="73">
        <v>2700</v>
      </c>
      <c r="G377" s="73">
        <v>4040.88</v>
      </c>
      <c r="H377" s="73">
        <v>2700</v>
      </c>
      <c r="I377" s="22"/>
    </row>
    <row r="378" spans="2:9" x14ac:dyDescent="0.25">
      <c r="B378" s="23" t="s">
        <v>399</v>
      </c>
      <c r="C378" t="s">
        <v>1796</v>
      </c>
      <c r="D378" s="74">
        <v>5</v>
      </c>
      <c r="E378" s="72">
        <v>0.50900000000000001</v>
      </c>
      <c r="F378" s="73">
        <v>2700</v>
      </c>
      <c r="G378" s="73">
        <v>5581.47</v>
      </c>
      <c r="H378" s="73">
        <v>2790.73</v>
      </c>
      <c r="I378" s="22"/>
    </row>
    <row r="379" spans="2:9" x14ac:dyDescent="0.25">
      <c r="B379" s="23" t="s">
        <v>400</v>
      </c>
      <c r="C379" t="s">
        <v>1797</v>
      </c>
      <c r="D379" s="74">
        <v>5</v>
      </c>
      <c r="E379" s="72">
        <v>0.66700000000000004</v>
      </c>
      <c r="F379" s="73">
        <v>2700</v>
      </c>
      <c r="G379" s="73">
        <v>5662.29</v>
      </c>
      <c r="H379" s="73">
        <v>2831.14</v>
      </c>
      <c r="I379" s="22"/>
    </row>
    <row r="380" spans="2:9" x14ac:dyDescent="0.25">
      <c r="B380" s="23" t="s">
        <v>401</v>
      </c>
      <c r="C380" t="s">
        <v>1798</v>
      </c>
      <c r="D380" s="74">
        <v>5</v>
      </c>
      <c r="E380" s="72">
        <v>0.40300000000000002</v>
      </c>
      <c r="F380" s="73">
        <v>2700</v>
      </c>
      <c r="G380" s="73">
        <v>5388.06</v>
      </c>
      <c r="H380" s="73">
        <v>2700</v>
      </c>
      <c r="I380" s="22"/>
    </row>
    <row r="381" spans="2:9" x14ac:dyDescent="0.25">
      <c r="B381" s="23" t="s">
        <v>402</v>
      </c>
      <c r="C381" t="s">
        <v>1799</v>
      </c>
      <c r="D381" s="74">
        <v>5</v>
      </c>
      <c r="E381" s="72">
        <v>1.083</v>
      </c>
      <c r="F381" s="73">
        <v>3392</v>
      </c>
      <c r="G381" s="73">
        <v>7673.86</v>
      </c>
      <c r="H381" s="73">
        <v>3836.93</v>
      </c>
      <c r="I381" s="22"/>
    </row>
    <row r="382" spans="2:9" x14ac:dyDescent="0.25">
      <c r="B382" s="23" t="s">
        <v>403</v>
      </c>
      <c r="C382" t="s">
        <v>1800</v>
      </c>
      <c r="D382" s="74">
        <v>5</v>
      </c>
      <c r="E382" s="72">
        <v>0.46600000000000003</v>
      </c>
      <c r="F382" s="73">
        <v>2700</v>
      </c>
      <c r="G382" s="73">
        <v>5033.54</v>
      </c>
      <c r="H382" s="73">
        <v>2700</v>
      </c>
      <c r="I382" s="22"/>
    </row>
    <row r="383" spans="2:9" x14ac:dyDescent="0.25">
      <c r="B383" s="23" t="s">
        <v>404</v>
      </c>
      <c r="C383" t="s">
        <v>1801</v>
      </c>
      <c r="D383" s="74">
        <v>5</v>
      </c>
      <c r="E383" s="72">
        <v>1.0760000000000001</v>
      </c>
      <c r="F383" s="73">
        <v>2740</v>
      </c>
      <c r="G383" s="73">
        <v>7292.59</v>
      </c>
      <c r="H383" s="73">
        <v>3646.29</v>
      </c>
      <c r="I383" s="22"/>
    </row>
    <row r="384" spans="2:9" x14ac:dyDescent="0.25">
      <c r="B384" s="23" t="s">
        <v>405</v>
      </c>
      <c r="C384" t="s">
        <v>1802</v>
      </c>
      <c r="D384" s="74">
        <v>3</v>
      </c>
      <c r="E384" s="72">
        <v>2.8679999999999999</v>
      </c>
      <c r="F384" s="73">
        <v>2968</v>
      </c>
      <c r="G384" s="73">
        <v>12901.17</v>
      </c>
      <c r="H384" s="73">
        <v>6450.58</v>
      </c>
      <c r="I384" s="22"/>
    </row>
    <row r="385" spans="2:9" x14ac:dyDescent="0.25">
      <c r="B385" s="23" t="s">
        <v>406</v>
      </c>
      <c r="C385" t="s">
        <v>1803</v>
      </c>
      <c r="D385" s="74">
        <v>5</v>
      </c>
      <c r="E385" s="72">
        <v>0.57199999999999995</v>
      </c>
      <c r="F385" s="73">
        <v>3168</v>
      </c>
      <c r="G385" s="73">
        <v>6288.17</v>
      </c>
      <c r="H385" s="73">
        <v>3168</v>
      </c>
      <c r="I385" s="22"/>
    </row>
    <row r="386" spans="2:9" x14ac:dyDescent="0.25">
      <c r="B386" s="23" t="s">
        <v>407</v>
      </c>
      <c r="C386" t="s">
        <v>1804</v>
      </c>
      <c r="D386" s="74">
        <v>5</v>
      </c>
      <c r="E386" s="72">
        <v>0.439</v>
      </c>
      <c r="F386" s="73">
        <v>2700</v>
      </c>
      <c r="G386" s="73">
        <v>5056.0200000000004</v>
      </c>
      <c r="H386" s="73">
        <v>2700</v>
      </c>
      <c r="I386" s="22"/>
    </row>
    <row r="387" spans="2:9" x14ac:dyDescent="0.25">
      <c r="B387" s="23" t="s">
        <v>408</v>
      </c>
      <c r="C387" t="s">
        <v>1805</v>
      </c>
      <c r="D387" s="74">
        <v>3</v>
      </c>
      <c r="E387" s="72">
        <v>0.57199999999999995</v>
      </c>
      <c r="F387" s="73">
        <v>2700</v>
      </c>
      <c r="G387" s="73">
        <v>500</v>
      </c>
      <c r="H387" s="73">
        <v>2700</v>
      </c>
      <c r="I387" s="22"/>
    </row>
    <row r="388" spans="2:9" x14ac:dyDescent="0.25">
      <c r="B388" s="23" t="s">
        <v>409</v>
      </c>
      <c r="C388" t="s">
        <v>1806</v>
      </c>
      <c r="D388" s="74">
        <v>5</v>
      </c>
      <c r="E388" s="72">
        <v>0.81799999999999995</v>
      </c>
      <c r="F388" s="73">
        <v>2932</v>
      </c>
      <c r="G388" s="73">
        <v>6534.72</v>
      </c>
      <c r="H388" s="73">
        <v>3267.36</v>
      </c>
      <c r="I388" s="22"/>
    </row>
    <row r="389" spans="2:9" x14ac:dyDescent="0.25">
      <c r="B389" s="23" t="s">
        <v>410</v>
      </c>
      <c r="C389" t="s">
        <v>1807</v>
      </c>
      <c r="D389" s="74">
        <v>3</v>
      </c>
      <c r="E389" s="72">
        <v>2.4049999999999998</v>
      </c>
      <c r="F389" s="73">
        <v>3284</v>
      </c>
      <c r="G389" s="73">
        <v>11752.22</v>
      </c>
      <c r="H389" s="73">
        <v>5876.11</v>
      </c>
      <c r="I389" s="22"/>
    </row>
    <row r="390" spans="2:9" x14ac:dyDescent="0.25">
      <c r="B390" s="23" t="s">
        <v>411</v>
      </c>
      <c r="C390" t="s">
        <v>1808</v>
      </c>
      <c r="D390" s="74">
        <v>4</v>
      </c>
      <c r="E390" s="72">
        <v>2.258</v>
      </c>
      <c r="F390" s="73">
        <v>3424</v>
      </c>
      <c r="G390" s="73">
        <v>11941.93</v>
      </c>
      <c r="H390" s="73">
        <v>5970.96</v>
      </c>
      <c r="I390" s="22"/>
    </row>
    <row r="391" spans="2:9" x14ac:dyDescent="0.25">
      <c r="B391" s="23" t="s">
        <v>412</v>
      </c>
      <c r="C391" t="s">
        <v>1809</v>
      </c>
      <c r="D391" s="74">
        <v>6</v>
      </c>
      <c r="E391" s="72">
        <v>0.20899999999999999</v>
      </c>
      <c r="F391" s="73">
        <v>2700</v>
      </c>
      <c r="G391" s="73">
        <v>500</v>
      </c>
      <c r="H391" s="73">
        <v>2700</v>
      </c>
      <c r="I391" s="22"/>
    </row>
    <row r="392" spans="2:9" x14ac:dyDescent="0.25">
      <c r="B392" s="23" t="s">
        <v>413</v>
      </c>
      <c r="C392" t="s">
        <v>1810</v>
      </c>
      <c r="D392" s="74">
        <v>6</v>
      </c>
      <c r="E392" s="72">
        <v>0.245</v>
      </c>
      <c r="F392" s="73">
        <v>2700</v>
      </c>
      <c r="G392" s="73">
        <v>3989.67</v>
      </c>
      <c r="H392" s="73">
        <v>2700</v>
      </c>
      <c r="I392" s="22"/>
    </row>
    <row r="393" spans="2:9" x14ac:dyDescent="0.25">
      <c r="B393" s="23" t="s">
        <v>414</v>
      </c>
      <c r="C393" t="s">
        <v>1811</v>
      </c>
      <c r="D393" s="74">
        <v>5</v>
      </c>
      <c r="E393" s="72">
        <v>0.50600000000000001</v>
      </c>
      <c r="F393" s="73">
        <v>2700</v>
      </c>
      <c r="G393" s="73">
        <v>4963.33</v>
      </c>
      <c r="H393" s="73">
        <v>2700</v>
      </c>
      <c r="I393" s="22"/>
    </row>
    <row r="394" spans="2:9" x14ac:dyDescent="0.25">
      <c r="B394" s="23" t="s">
        <v>415</v>
      </c>
      <c r="C394" t="s">
        <v>1812</v>
      </c>
      <c r="D394" s="74">
        <v>5</v>
      </c>
      <c r="E394" s="72">
        <v>0.47799999999999998</v>
      </c>
      <c r="F394" s="73">
        <v>2700</v>
      </c>
      <c r="G394" s="73">
        <v>5090.18</v>
      </c>
      <c r="H394" s="73">
        <v>2700</v>
      </c>
      <c r="I394" s="22"/>
    </row>
    <row r="395" spans="2:9" x14ac:dyDescent="0.25">
      <c r="B395" s="23" t="s">
        <v>416</v>
      </c>
      <c r="C395" t="s">
        <v>1813</v>
      </c>
      <c r="D395" s="74">
        <v>4</v>
      </c>
      <c r="E395" s="72">
        <v>2.8410000000000002</v>
      </c>
      <c r="F395" s="73">
        <v>3916</v>
      </c>
      <c r="G395" s="73">
        <v>11278.46</v>
      </c>
      <c r="H395" s="73">
        <v>5639.23</v>
      </c>
      <c r="I395" s="22"/>
    </row>
    <row r="396" spans="2:9" x14ac:dyDescent="0.25">
      <c r="B396" s="23" t="s">
        <v>417</v>
      </c>
      <c r="C396" t="s">
        <v>1814</v>
      </c>
      <c r="D396" s="74">
        <v>5</v>
      </c>
      <c r="E396" s="72">
        <v>2.125</v>
      </c>
      <c r="F396" s="73">
        <v>3684</v>
      </c>
      <c r="G396" s="73">
        <v>8609.7800000000007</v>
      </c>
      <c r="H396" s="73">
        <v>4304.8900000000003</v>
      </c>
      <c r="I396" s="22"/>
    </row>
    <row r="397" spans="2:9" x14ac:dyDescent="0.25">
      <c r="B397" s="23" t="s">
        <v>418</v>
      </c>
      <c r="C397" t="s">
        <v>1815</v>
      </c>
      <c r="D397" s="74">
        <v>5</v>
      </c>
      <c r="E397" s="72">
        <v>2.2989999999999999</v>
      </c>
      <c r="F397" s="73">
        <v>3876</v>
      </c>
      <c r="G397" s="73">
        <v>9551.68</v>
      </c>
      <c r="H397" s="73">
        <v>4775.84</v>
      </c>
      <c r="I397" s="22"/>
    </row>
    <row r="398" spans="2:9" x14ac:dyDescent="0.25">
      <c r="B398" s="23" t="s">
        <v>419</v>
      </c>
      <c r="C398" t="s">
        <v>1816</v>
      </c>
      <c r="D398" s="74">
        <v>4</v>
      </c>
      <c r="E398" s="72">
        <v>2.9950000000000001</v>
      </c>
      <c r="F398" s="73">
        <v>3996</v>
      </c>
      <c r="G398" s="73">
        <v>11603.61</v>
      </c>
      <c r="H398" s="73">
        <v>5801.8</v>
      </c>
      <c r="I398" s="22"/>
    </row>
    <row r="399" spans="2:9" x14ac:dyDescent="0.25">
      <c r="B399" s="23" t="s">
        <v>420</v>
      </c>
      <c r="C399" t="s">
        <v>1817</v>
      </c>
      <c r="D399" s="74">
        <v>5</v>
      </c>
      <c r="E399" s="72">
        <v>2.4449999999999998</v>
      </c>
      <c r="F399" s="73">
        <v>3804</v>
      </c>
      <c r="G399" s="73">
        <v>9564.49</v>
      </c>
      <c r="H399" s="73">
        <v>4782.24</v>
      </c>
      <c r="I399" s="22"/>
    </row>
    <row r="400" spans="2:9" x14ac:dyDescent="0.25">
      <c r="B400" s="23" t="s">
        <v>421</v>
      </c>
      <c r="C400" t="s">
        <v>1818</v>
      </c>
      <c r="D400" s="74">
        <v>4</v>
      </c>
      <c r="E400" s="72">
        <v>3.7570000000000001</v>
      </c>
      <c r="F400" s="73">
        <v>4000</v>
      </c>
      <c r="G400" s="73">
        <v>12476.85</v>
      </c>
      <c r="H400" s="73">
        <v>6238.42</v>
      </c>
      <c r="I400" s="22"/>
    </row>
    <row r="401" spans="2:9" x14ac:dyDescent="0.25">
      <c r="B401" s="23" t="s">
        <v>422</v>
      </c>
      <c r="C401" t="s">
        <v>1819</v>
      </c>
      <c r="D401" s="74">
        <v>3</v>
      </c>
      <c r="E401" s="72">
        <v>2.69</v>
      </c>
      <c r="F401" s="73">
        <v>4000</v>
      </c>
      <c r="G401" s="73">
        <v>10117.44</v>
      </c>
      <c r="H401" s="73">
        <v>5058.72</v>
      </c>
      <c r="I401" s="22"/>
    </row>
    <row r="402" spans="2:9" x14ac:dyDescent="0.25">
      <c r="B402" s="23" t="s">
        <v>423</v>
      </c>
      <c r="C402" t="s">
        <v>1820</v>
      </c>
      <c r="D402" s="74">
        <v>4</v>
      </c>
      <c r="E402" s="72">
        <v>4.28</v>
      </c>
      <c r="F402" s="73">
        <v>4000</v>
      </c>
      <c r="G402" s="73">
        <v>11870.33</v>
      </c>
      <c r="H402" s="73">
        <v>5935.16</v>
      </c>
      <c r="I402" s="22"/>
    </row>
    <row r="403" spans="2:9" x14ac:dyDescent="0.25">
      <c r="B403" s="23" t="s">
        <v>424</v>
      </c>
      <c r="C403" t="s">
        <v>1821</v>
      </c>
      <c r="D403" s="74">
        <v>5</v>
      </c>
      <c r="E403" s="72">
        <v>1.603</v>
      </c>
      <c r="F403" s="73">
        <v>3744</v>
      </c>
      <c r="G403" s="73">
        <v>7411.59</v>
      </c>
      <c r="H403" s="73">
        <v>3744</v>
      </c>
      <c r="I403" s="22"/>
    </row>
    <row r="404" spans="2:9" x14ac:dyDescent="0.25">
      <c r="B404" s="23" t="s">
        <v>425</v>
      </c>
      <c r="C404" t="s">
        <v>1822</v>
      </c>
      <c r="D404" s="74">
        <v>5</v>
      </c>
      <c r="E404" s="72">
        <v>2.0739999999999998</v>
      </c>
      <c r="F404" s="73">
        <v>4000</v>
      </c>
      <c r="G404" s="73">
        <v>8238.7900000000009</v>
      </c>
      <c r="H404" s="73">
        <v>4119.3900000000003</v>
      </c>
      <c r="I404" s="22"/>
    </row>
    <row r="405" spans="2:9" x14ac:dyDescent="0.25">
      <c r="B405" s="23" t="s">
        <v>426</v>
      </c>
      <c r="C405" t="s">
        <v>1823</v>
      </c>
      <c r="D405" s="74">
        <v>5</v>
      </c>
      <c r="E405" s="72">
        <v>1.653</v>
      </c>
      <c r="F405" s="73">
        <v>2784</v>
      </c>
      <c r="G405" s="73">
        <v>7784.61</v>
      </c>
      <c r="H405" s="73">
        <v>3892.3</v>
      </c>
      <c r="I405" s="22"/>
    </row>
    <row r="406" spans="2:9" x14ac:dyDescent="0.25">
      <c r="B406" s="23" t="s">
        <v>427</v>
      </c>
      <c r="C406" t="s">
        <v>1824</v>
      </c>
      <c r="D406" s="74">
        <v>4</v>
      </c>
      <c r="E406" s="72">
        <v>2.548</v>
      </c>
      <c r="F406" s="73">
        <v>3780</v>
      </c>
      <c r="G406" s="73">
        <v>10477.65</v>
      </c>
      <c r="H406" s="73">
        <v>5238.82</v>
      </c>
      <c r="I406" s="22"/>
    </row>
    <row r="407" spans="2:9" x14ac:dyDescent="0.25">
      <c r="B407" s="23" t="s">
        <v>428</v>
      </c>
      <c r="C407" t="s">
        <v>1825</v>
      </c>
      <c r="D407" s="74">
        <v>4</v>
      </c>
      <c r="E407" s="72">
        <v>2.8210000000000002</v>
      </c>
      <c r="F407" s="73">
        <v>4000</v>
      </c>
      <c r="G407" s="73">
        <v>9578.11</v>
      </c>
      <c r="H407" s="73">
        <v>4789.05</v>
      </c>
      <c r="I407" s="22"/>
    </row>
    <row r="408" spans="2:9" x14ac:dyDescent="0.25">
      <c r="B408" s="23" t="s">
        <v>429</v>
      </c>
      <c r="C408" t="s">
        <v>1826</v>
      </c>
      <c r="D408" s="74">
        <v>5</v>
      </c>
      <c r="E408" s="72">
        <v>1.4159999999999999</v>
      </c>
      <c r="F408" s="73">
        <v>3716</v>
      </c>
      <c r="G408" s="73">
        <v>7396.35</v>
      </c>
      <c r="H408" s="73">
        <v>3716</v>
      </c>
      <c r="I408" s="22"/>
    </row>
    <row r="409" spans="2:9" x14ac:dyDescent="0.25">
      <c r="B409" s="23" t="s">
        <v>430</v>
      </c>
      <c r="C409" t="s">
        <v>1827</v>
      </c>
      <c r="D409" s="74">
        <v>4</v>
      </c>
      <c r="E409" s="72">
        <v>2.7770000000000001</v>
      </c>
      <c r="F409" s="73">
        <v>3820</v>
      </c>
      <c r="G409" s="73">
        <v>9013.2099999999991</v>
      </c>
      <c r="H409" s="73">
        <v>4506.6000000000004</v>
      </c>
      <c r="I409" s="22"/>
    </row>
    <row r="410" spans="2:9" x14ac:dyDescent="0.25">
      <c r="B410" s="23" t="s">
        <v>431</v>
      </c>
      <c r="C410" t="s">
        <v>1828</v>
      </c>
      <c r="D410" s="74">
        <v>4</v>
      </c>
      <c r="E410" s="72">
        <v>2.2639999999999998</v>
      </c>
      <c r="F410" s="73">
        <v>3852</v>
      </c>
      <c r="G410" s="73">
        <v>7855.25</v>
      </c>
      <c r="H410" s="73">
        <v>3927.62</v>
      </c>
      <c r="I410" s="22"/>
    </row>
    <row r="411" spans="2:9" x14ac:dyDescent="0.25">
      <c r="B411" s="23" t="s">
        <v>432</v>
      </c>
      <c r="C411" t="s">
        <v>1829</v>
      </c>
      <c r="D411" s="74">
        <v>4</v>
      </c>
      <c r="E411" s="72">
        <v>2.6269999999999998</v>
      </c>
      <c r="F411" s="73">
        <v>3888</v>
      </c>
      <c r="G411" s="73">
        <v>8549.7099999999991</v>
      </c>
      <c r="H411" s="73">
        <v>4274.8500000000004</v>
      </c>
      <c r="I411" s="22"/>
    </row>
    <row r="412" spans="2:9" x14ac:dyDescent="0.25">
      <c r="B412" s="23" t="s">
        <v>433</v>
      </c>
      <c r="C412" t="s">
        <v>1830</v>
      </c>
      <c r="D412" s="74">
        <v>5</v>
      </c>
      <c r="E412" s="72">
        <v>2.4369999999999998</v>
      </c>
      <c r="F412" s="73">
        <v>3372</v>
      </c>
      <c r="G412" s="73">
        <v>9219.89</v>
      </c>
      <c r="H412" s="73">
        <v>4609.9399999999996</v>
      </c>
      <c r="I412" s="22"/>
    </row>
    <row r="413" spans="2:9" x14ac:dyDescent="0.25">
      <c r="B413" s="23" t="s">
        <v>434</v>
      </c>
      <c r="C413" t="s">
        <v>1831</v>
      </c>
      <c r="D413" s="74">
        <v>4</v>
      </c>
      <c r="E413" s="72">
        <v>2.0369999999999999</v>
      </c>
      <c r="F413" s="73">
        <v>3288</v>
      </c>
      <c r="G413" s="73">
        <v>7153.75</v>
      </c>
      <c r="H413" s="73">
        <v>3576.87</v>
      </c>
      <c r="I413" s="22"/>
    </row>
    <row r="414" spans="2:9" x14ac:dyDescent="0.25">
      <c r="B414" s="23" t="s">
        <v>435</v>
      </c>
      <c r="C414" t="s">
        <v>1832</v>
      </c>
      <c r="D414" s="74">
        <v>4</v>
      </c>
      <c r="E414" s="72">
        <v>3.1240000000000001</v>
      </c>
      <c r="F414" s="73">
        <v>3744</v>
      </c>
      <c r="G414" s="73">
        <v>10061.030000000001</v>
      </c>
      <c r="H414" s="73">
        <v>5030.51</v>
      </c>
      <c r="I414" s="22"/>
    </row>
    <row r="415" spans="2:9" x14ac:dyDescent="0.25">
      <c r="B415" s="23" t="s">
        <v>436</v>
      </c>
      <c r="C415" t="s">
        <v>1833</v>
      </c>
      <c r="D415" s="74">
        <v>5</v>
      </c>
      <c r="E415" s="72">
        <v>0.99299999999999999</v>
      </c>
      <c r="F415" s="73">
        <v>2868</v>
      </c>
      <c r="G415" s="73">
        <v>5182.32</v>
      </c>
      <c r="H415" s="73">
        <v>2868</v>
      </c>
      <c r="I415" s="22"/>
    </row>
    <row r="416" spans="2:9" x14ac:dyDescent="0.25">
      <c r="B416" s="23" t="s">
        <v>437</v>
      </c>
      <c r="C416" t="s">
        <v>1834</v>
      </c>
      <c r="D416" s="74">
        <v>4</v>
      </c>
      <c r="E416" s="72">
        <v>2.4550000000000001</v>
      </c>
      <c r="F416" s="73">
        <v>3668</v>
      </c>
      <c r="G416" s="73">
        <v>8878.94</v>
      </c>
      <c r="H416" s="73">
        <v>4439.47</v>
      </c>
      <c r="I416" s="22"/>
    </row>
    <row r="417" spans="2:9" x14ac:dyDescent="0.25">
      <c r="B417" s="23" t="s">
        <v>438</v>
      </c>
      <c r="C417" t="s">
        <v>1835</v>
      </c>
      <c r="D417" s="74">
        <v>5</v>
      </c>
      <c r="E417" s="72">
        <v>0.79900000000000004</v>
      </c>
      <c r="F417" s="73">
        <v>2700</v>
      </c>
      <c r="G417" s="73">
        <v>3111.02</v>
      </c>
      <c r="H417" s="73">
        <v>2700</v>
      </c>
      <c r="I417" s="22"/>
    </row>
    <row r="418" spans="2:9" x14ac:dyDescent="0.25">
      <c r="B418" s="23" t="s">
        <v>439</v>
      </c>
      <c r="C418" t="s">
        <v>1836</v>
      </c>
      <c r="D418" s="74">
        <v>4</v>
      </c>
      <c r="E418" s="72">
        <v>2.1850000000000001</v>
      </c>
      <c r="F418" s="73">
        <v>3036</v>
      </c>
      <c r="G418" s="73">
        <v>7281.35</v>
      </c>
      <c r="H418" s="73">
        <v>3640.67</v>
      </c>
      <c r="I418" s="22"/>
    </row>
    <row r="419" spans="2:9" x14ac:dyDescent="0.25">
      <c r="B419" s="23" t="s">
        <v>440</v>
      </c>
      <c r="C419" t="s">
        <v>1837</v>
      </c>
      <c r="D419" s="74">
        <v>5</v>
      </c>
      <c r="E419" s="72">
        <v>1.7669999999999999</v>
      </c>
      <c r="F419" s="73">
        <v>3208</v>
      </c>
      <c r="G419" s="73">
        <v>6238.74</v>
      </c>
      <c r="H419" s="73">
        <v>3208</v>
      </c>
      <c r="I419" s="22"/>
    </row>
    <row r="420" spans="2:9" x14ac:dyDescent="0.25">
      <c r="B420" s="23" t="s">
        <v>441</v>
      </c>
      <c r="C420" t="s">
        <v>1838</v>
      </c>
      <c r="D420" s="74">
        <v>5</v>
      </c>
      <c r="E420" s="72">
        <v>2.919</v>
      </c>
      <c r="F420" s="73">
        <v>3588</v>
      </c>
      <c r="G420" s="73">
        <v>10191.799999999999</v>
      </c>
      <c r="H420" s="73">
        <v>5095.8999999999996</v>
      </c>
      <c r="I420" s="22"/>
    </row>
    <row r="421" spans="2:9" x14ac:dyDescent="0.25">
      <c r="B421" s="23" t="s">
        <v>442</v>
      </c>
      <c r="C421" t="s">
        <v>1839</v>
      </c>
      <c r="D421" s="74">
        <v>6</v>
      </c>
      <c r="E421" s="72">
        <v>0.21299999999999999</v>
      </c>
      <c r="F421" s="73">
        <v>2700</v>
      </c>
      <c r="G421" s="73">
        <v>4021.5</v>
      </c>
      <c r="H421" s="73">
        <v>2700</v>
      </c>
      <c r="I421" s="22"/>
    </row>
    <row r="422" spans="2:9" x14ac:dyDescent="0.25">
      <c r="B422" s="23" t="s">
        <v>443</v>
      </c>
      <c r="C422" t="s">
        <v>1840</v>
      </c>
      <c r="D422" s="74">
        <v>5</v>
      </c>
      <c r="E422" s="72">
        <v>0.432</v>
      </c>
      <c r="F422" s="73">
        <v>2700</v>
      </c>
      <c r="G422" s="73">
        <v>4474.25</v>
      </c>
      <c r="H422" s="73">
        <v>2700</v>
      </c>
      <c r="I422" s="22"/>
    </row>
    <row r="423" spans="2:9" x14ac:dyDescent="0.25">
      <c r="B423" s="23" t="s">
        <v>444</v>
      </c>
      <c r="C423" t="s">
        <v>1841</v>
      </c>
      <c r="D423" s="74">
        <v>6</v>
      </c>
      <c r="E423" s="72">
        <v>0.184</v>
      </c>
      <c r="F423" s="73">
        <v>2700</v>
      </c>
      <c r="G423" s="73">
        <v>2257.88</v>
      </c>
      <c r="H423" s="73">
        <v>2700</v>
      </c>
      <c r="I423" s="22"/>
    </row>
    <row r="424" spans="2:9" x14ac:dyDescent="0.25">
      <c r="B424" s="23" t="s">
        <v>445</v>
      </c>
      <c r="C424" t="s">
        <v>1842</v>
      </c>
      <c r="D424" s="74">
        <v>6</v>
      </c>
      <c r="E424" s="72">
        <v>3.2000000000000001E-2</v>
      </c>
      <c r="F424" s="73">
        <v>2700</v>
      </c>
      <c r="G424" s="73">
        <v>500</v>
      </c>
      <c r="H424" s="73">
        <v>2700</v>
      </c>
      <c r="I424" s="22"/>
    </row>
    <row r="425" spans="2:9" x14ac:dyDescent="0.25">
      <c r="B425" s="23" t="s">
        <v>446</v>
      </c>
      <c r="C425" t="s">
        <v>1843</v>
      </c>
      <c r="D425" s="74">
        <v>6</v>
      </c>
      <c r="E425" s="72">
        <v>0.251</v>
      </c>
      <c r="F425" s="73">
        <v>2700</v>
      </c>
      <c r="G425" s="73">
        <v>4020.35</v>
      </c>
      <c r="H425" s="73">
        <v>2700</v>
      </c>
      <c r="I425" s="22"/>
    </row>
    <row r="426" spans="2:9" x14ac:dyDescent="0.25">
      <c r="B426" s="23" t="s">
        <v>447</v>
      </c>
      <c r="C426" t="s">
        <v>1844</v>
      </c>
      <c r="D426" s="74">
        <v>6</v>
      </c>
      <c r="E426" s="72">
        <v>0.45300000000000001</v>
      </c>
      <c r="F426" s="73">
        <v>2700</v>
      </c>
      <c r="G426" s="73">
        <v>3899.4</v>
      </c>
      <c r="H426" s="73">
        <v>2700</v>
      </c>
      <c r="I426" s="22"/>
    </row>
    <row r="427" spans="2:9" x14ac:dyDescent="0.25">
      <c r="B427" s="23" t="s">
        <v>448</v>
      </c>
      <c r="C427" t="s">
        <v>1845</v>
      </c>
      <c r="D427" s="74">
        <v>5</v>
      </c>
      <c r="E427" s="72">
        <v>1.5980000000000001</v>
      </c>
      <c r="F427" s="73">
        <v>2948</v>
      </c>
      <c r="G427" s="73">
        <v>5987.95</v>
      </c>
      <c r="H427" s="73">
        <v>2993.97</v>
      </c>
      <c r="I427" s="22"/>
    </row>
    <row r="428" spans="2:9" x14ac:dyDescent="0.25">
      <c r="B428" s="23" t="s">
        <v>449</v>
      </c>
      <c r="C428" t="s">
        <v>1846</v>
      </c>
      <c r="D428" s="74">
        <v>5</v>
      </c>
      <c r="E428" s="72">
        <v>0.89900000000000002</v>
      </c>
      <c r="F428" s="73">
        <v>2840</v>
      </c>
      <c r="G428" s="73">
        <v>5157.03</v>
      </c>
      <c r="H428" s="73">
        <v>2840</v>
      </c>
      <c r="I428" s="22"/>
    </row>
    <row r="429" spans="2:9" x14ac:dyDescent="0.25">
      <c r="B429" s="23" t="s">
        <v>450</v>
      </c>
      <c r="C429" t="s">
        <v>1847</v>
      </c>
      <c r="D429" s="74">
        <v>5</v>
      </c>
      <c r="E429" s="72">
        <v>0.36399999999999999</v>
      </c>
      <c r="F429" s="73">
        <v>2700</v>
      </c>
      <c r="G429" s="73">
        <v>3897.48</v>
      </c>
      <c r="H429" s="73">
        <v>2700</v>
      </c>
      <c r="I429" s="22"/>
    </row>
    <row r="430" spans="2:9" x14ac:dyDescent="0.25">
      <c r="B430" s="23" t="s">
        <v>451</v>
      </c>
      <c r="C430" t="s">
        <v>1848</v>
      </c>
      <c r="D430" s="74">
        <v>5</v>
      </c>
      <c r="E430" s="72">
        <v>2.0129999999999999</v>
      </c>
      <c r="F430" s="73">
        <v>3308</v>
      </c>
      <c r="G430" s="73">
        <v>8107.86</v>
      </c>
      <c r="H430" s="73">
        <v>4053.93</v>
      </c>
      <c r="I430" s="22"/>
    </row>
    <row r="431" spans="2:9" x14ac:dyDescent="0.25">
      <c r="B431" s="23" t="s">
        <v>452</v>
      </c>
      <c r="C431" t="s">
        <v>1849</v>
      </c>
      <c r="D431" s="74">
        <v>3</v>
      </c>
      <c r="E431" s="72">
        <v>2.359</v>
      </c>
      <c r="F431" s="73">
        <v>3608</v>
      </c>
      <c r="G431" s="73">
        <v>10189.27</v>
      </c>
      <c r="H431" s="73">
        <v>5094.63</v>
      </c>
      <c r="I431" s="22"/>
    </row>
    <row r="432" spans="2:9" x14ac:dyDescent="0.25">
      <c r="B432" s="23" t="s">
        <v>453</v>
      </c>
      <c r="C432" t="s">
        <v>1850</v>
      </c>
      <c r="D432" s="74">
        <v>5</v>
      </c>
      <c r="E432" s="72">
        <v>0.48299999999999998</v>
      </c>
      <c r="F432" s="73">
        <v>2700</v>
      </c>
      <c r="G432" s="73">
        <v>4544.09</v>
      </c>
      <c r="H432" s="73">
        <v>2700</v>
      </c>
      <c r="I432" s="22"/>
    </row>
    <row r="433" spans="2:9" x14ac:dyDescent="0.25">
      <c r="B433" s="23" t="s">
        <v>454</v>
      </c>
      <c r="C433" t="s">
        <v>1851</v>
      </c>
      <c r="D433" s="74">
        <v>3</v>
      </c>
      <c r="E433" s="72">
        <v>2.1120000000000001</v>
      </c>
      <c r="F433" s="73">
        <v>3008</v>
      </c>
      <c r="G433" s="73">
        <v>9110.5499999999993</v>
      </c>
      <c r="H433" s="73">
        <v>4555.2700000000004</v>
      </c>
      <c r="I433" s="22"/>
    </row>
    <row r="434" spans="2:9" x14ac:dyDescent="0.25">
      <c r="B434" s="23" t="s">
        <v>455</v>
      </c>
      <c r="C434" t="s">
        <v>1852</v>
      </c>
      <c r="D434" s="74">
        <v>5</v>
      </c>
      <c r="E434" s="72">
        <v>0.436</v>
      </c>
      <c r="F434" s="73">
        <v>2980</v>
      </c>
      <c r="G434" s="73">
        <v>4578.62</v>
      </c>
      <c r="H434" s="73">
        <v>2980</v>
      </c>
      <c r="I434" s="22"/>
    </row>
    <row r="435" spans="2:9" x14ac:dyDescent="0.25">
      <c r="B435" s="23" t="s">
        <v>456</v>
      </c>
      <c r="C435" t="s">
        <v>1853</v>
      </c>
      <c r="D435" s="74">
        <v>5</v>
      </c>
      <c r="E435" s="72">
        <v>1.2430000000000001</v>
      </c>
      <c r="F435" s="73">
        <v>3360</v>
      </c>
      <c r="G435" s="73">
        <v>6067.48</v>
      </c>
      <c r="H435" s="73">
        <v>3360</v>
      </c>
      <c r="I435" s="22"/>
    </row>
    <row r="436" spans="2:9" x14ac:dyDescent="0.25">
      <c r="B436" s="23" t="s">
        <v>457</v>
      </c>
      <c r="C436" t="s">
        <v>1854</v>
      </c>
      <c r="D436" s="74">
        <v>5</v>
      </c>
      <c r="E436" s="72">
        <v>0.39800000000000002</v>
      </c>
      <c r="F436" s="73">
        <v>2820</v>
      </c>
      <c r="G436" s="73">
        <v>4334.54</v>
      </c>
      <c r="H436" s="73">
        <v>2820</v>
      </c>
      <c r="I436" s="22"/>
    </row>
    <row r="437" spans="2:9" x14ac:dyDescent="0.25">
      <c r="B437" s="23" t="s">
        <v>458</v>
      </c>
      <c r="C437" t="s">
        <v>1855</v>
      </c>
      <c r="D437" s="74">
        <v>3</v>
      </c>
      <c r="E437" s="72">
        <v>2.2530000000000001</v>
      </c>
      <c r="F437" s="73">
        <v>3240</v>
      </c>
      <c r="G437" s="73">
        <v>9547.74</v>
      </c>
      <c r="H437" s="73">
        <v>4773.87</v>
      </c>
      <c r="I437" s="22"/>
    </row>
    <row r="438" spans="2:9" x14ac:dyDescent="0.25">
      <c r="B438" s="23" t="s">
        <v>459</v>
      </c>
      <c r="C438" t="s">
        <v>1856</v>
      </c>
      <c r="D438" s="74">
        <v>6</v>
      </c>
      <c r="E438" s="72">
        <v>0.159</v>
      </c>
      <c r="F438" s="73">
        <v>2700</v>
      </c>
      <c r="G438" s="73">
        <v>3048.25</v>
      </c>
      <c r="H438" s="73">
        <v>2700</v>
      </c>
      <c r="I438" s="22"/>
    </row>
    <row r="439" spans="2:9" x14ac:dyDescent="0.25">
      <c r="B439" s="23" t="s">
        <v>460</v>
      </c>
      <c r="C439" t="s">
        <v>1857</v>
      </c>
      <c r="D439" s="74">
        <v>6</v>
      </c>
      <c r="E439" s="72">
        <v>0.36799999999999999</v>
      </c>
      <c r="F439" s="73">
        <v>2700</v>
      </c>
      <c r="G439" s="73">
        <v>4078.44</v>
      </c>
      <c r="H439" s="73">
        <v>2700</v>
      </c>
      <c r="I439" s="22"/>
    </row>
    <row r="440" spans="2:9" x14ac:dyDescent="0.25">
      <c r="B440" s="23" t="s">
        <v>461</v>
      </c>
      <c r="C440" t="s">
        <v>1858</v>
      </c>
      <c r="D440" s="74">
        <v>5</v>
      </c>
      <c r="E440" s="72">
        <v>1.403</v>
      </c>
      <c r="F440" s="73">
        <v>2700</v>
      </c>
      <c r="G440" s="73">
        <v>7811.44</v>
      </c>
      <c r="H440" s="73">
        <v>3905.72</v>
      </c>
      <c r="I440" s="22"/>
    </row>
    <row r="441" spans="2:9" x14ac:dyDescent="0.25">
      <c r="B441" s="23" t="s">
        <v>462</v>
      </c>
      <c r="C441" t="s">
        <v>1859</v>
      </c>
      <c r="D441" s="74">
        <v>6</v>
      </c>
      <c r="E441" s="72">
        <v>0.17299999999999999</v>
      </c>
      <c r="F441" s="73">
        <v>2700</v>
      </c>
      <c r="G441" s="73">
        <v>2447.19</v>
      </c>
      <c r="H441" s="73">
        <v>2700</v>
      </c>
      <c r="I441" s="22"/>
    </row>
    <row r="442" spans="2:9" x14ac:dyDescent="0.25">
      <c r="B442" s="23" t="s">
        <v>463</v>
      </c>
      <c r="C442" t="s">
        <v>1860</v>
      </c>
      <c r="D442" s="74">
        <v>5</v>
      </c>
      <c r="E442" s="72">
        <v>0.43</v>
      </c>
      <c r="F442" s="73">
        <v>2700</v>
      </c>
      <c r="G442" s="73">
        <v>3387.54</v>
      </c>
      <c r="H442" s="73">
        <v>2700</v>
      </c>
      <c r="I442" s="22"/>
    </row>
    <row r="443" spans="2:9" x14ac:dyDescent="0.25">
      <c r="B443" s="23" t="s">
        <v>464</v>
      </c>
      <c r="C443" t="s">
        <v>1861</v>
      </c>
      <c r="D443" s="74">
        <v>6</v>
      </c>
      <c r="E443" s="72">
        <v>0.157</v>
      </c>
      <c r="F443" s="73">
        <v>2700</v>
      </c>
      <c r="G443" s="73">
        <v>2962.7</v>
      </c>
      <c r="H443" s="73">
        <v>2700</v>
      </c>
      <c r="I443" s="22"/>
    </row>
    <row r="444" spans="2:9" x14ac:dyDescent="0.25">
      <c r="B444" s="23" t="s">
        <v>465</v>
      </c>
      <c r="C444" t="s">
        <v>1862</v>
      </c>
      <c r="D444" s="74">
        <v>6</v>
      </c>
      <c r="E444" s="72">
        <v>0.40400000000000003</v>
      </c>
      <c r="F444" s="73">
        <v>2700</v>
      </c>
      <c r="G444" s="73">
        <v>3605.08</v>
      </c>
      <c r="H444" s="73">
        <v>2700</v>
      </c>
      <c r="I444" s="22"/>
    </row>
    <row r="445" spans="2:9" x14ac:dyDescent="0.25">
      <c r="B445" s="23" t="s">
        <v>466</v>
      </c>
      <c r="C445" t="s">
        <v>1863</v>
      </c>
      <c r="D445" s="74">
        <v>3</v>
      </c>
      <c r="E445" s="72">
        <v>1.1080000000000001</v>
      </c>
      <c r="F445" s="73">
        <v>2700</v>
      </c>
      <c r="G445" s="73">
        <v>5461.99</v>
      </c>
      <c r="H445" s="73">
        <v>2730.99</v>
      </c>
      <c r="I445" s="22"/>
    </row>
    <row r="446" spans="2:9" x14ac:dyDescent="0.25">
      <c r="B446" s="23" t="s">
        <v>467</v>
      </c>
      <c r="C446" t="s">
        <v>1864</v>
      </c>
      <c r="D446" s="74">
        <v>4</v>
      </c>
      <c r="E446" s="72">
        <v>5.3079999999999998</v>
      </c>
      <c r="F446" s="73">
        <v>4000</v>
      </c>
      <c r="G446" s="73">
        <v>11553.44</v>
      </c>
      <c r="H446" s="73">
        <v>5776.72</v>
      </c>
      <c r="I446" s="22"/>
    </row>
    <row r="447" spans="2:9" x14ac:dyDescent="0.25">
      <c r="B447" s="23" t="s">
        <v>468</v>
      </c>
      <c r="C447" t="s">
        <v>1865</v>
      </c>
      <c r="D447" s="74">
        <v>5</v>
      </c>
      <c r="E447" s="72">
        <v>2.2669999999999999</v>
      </c>
      <c r="F447" s="73">
        <v>3700</v>
      </c>
      <c r="G447" s="73">
        <v>8117.23</v>
      </c>
      <c r="H447" s="73">
        <v>4058.61</v>
      </c>
      <c r="I447" s="22"/>
    </row>
    <row r="448" spans="2:9" x14ac:dyDescent="0.25">
      <c r="B448" s="23" t="s">
        <v>469</v>
      </c>
      <c r="C448" t="s">
        <v>1866</v>
      </c>
      <c r="D448" s="74">
        <v>4</v>
      </c>
      <c r="E448" s="72">
        <v>2.0449999999999999</v>
      </c>
      <c r="F448" s="73">
        <v>4000</v>
      </c>
      <c r="G448" s="73">
        <v>5787.46</v>
      </c>
      <c r="H448" s="73">
        <v>4000</v>
      </c>
      <c r="I448" s="22"/>
    </row>
    <row r="449" spans="2:9" x14ac:dyDescent="0.25">
      <c r="B449" s="23" t="s">
        <v>470</v>
      </c>
      <c r="C449" t="s">
        <v>1867</v>
      </c>
      <c r="D449" s="74">
        <v>5</v>
      </c>
      <c r="E449" s="72">
        <v>1.1990000000000001</v>
      </c>
      <c r="F449" s="73">
        <v>2700</v>
      </c>
      <c r="G449" s="73">
        <v>3543.64</v>
      </c>
      <c r="H449" s="73">
        <v>2700</v>
      </c>
      <c r="I449" s="22"/>
    </row>
    <row r="450" spans="2:9" x14ac:dyDescent="0.25">
      <c r="B450" s="23" t="s">
        <v>471</v>
      </c>
      <c r="C450" t="s">
        <v>1868</v>
      </c>
      <c r="D450" s="74">
        <v>4</v>
      </c>
      <c r="E450" s="72">
        <v>4.1470000000000002</v>
      </c>
      <c r="F450" s="73">
        <v>4000</v>
      </c>
      <c r="G450" s="73">
        <v>11601.79</v>
      </c>
      <c r="H450" s="73">
        <v>5800.89</v>
      </c>
      <c r="I450" s="22"/>
    </row>
    <row r="451" spans="2:9" x14ac:dyDescent="0.25">
      <c r="B451" s="23" t="s">
        <v>472</v>
      </c>
      <c r="C451" t="s">
        <v>1869</v>
      </c>
      <c r="D451" s="74">
        <v>4</v>
      </c>
      <c r="E451" s="72">
        <v>2.0779999999999998</v>
      </c>
      <c r="F451" s="73">
        <v>4000</v>
      </c>
      <c r="G451" s="73">
        <v>6540.24</v>
      </c>
      <c r="H451" s="73">
        <v>4000</v>
      </c>
      <c r="I451" s="22"/>
    </row>
    <row r="452" spans="2:9" x14ac:dyDescent="0.25">
      <c r="B452" s="23" t="s">
        <v>473</v>
      </c>
      <c r="C452" t="s">
        <v>1870</v>
      </c>
      <c r="D452" s="74">
        <v>4</v>
      </c>
      <c r="E452" s="72">
        <v>4.1100000000000003</v>
      </c>
      <c r="F452" s="73">
        <v>4000</v>
      </c>
      <c r="G452" s="73">
        <v>11796.87</v>
      </c>
      <c r="H452" s="73">
        <v>5898.43</v>
      </c>
      <c r="I452" s="22"/>
    </row>
    <row r="453" spans="2:9" x14ac:dyDescent="0.25">
      <c r="B453" s="23" t="s">
        <v>474</v>
      </c>
      <c r="C453" t="s">
        <v>1871</v>
      </c>
      <c r="D453" s="74">
        <v>4</v>
      </c>
      <c r="E453" s="72">
        <v>3.1680000000000001</v>
      </c>
      <c r="F453" s="73">
        <v>4000</v>
      </c>
      <c r="G453" s="73">
        <v>10390.549999999999</v>
      </c>
      <c r="H453" s="73">
        <v>5195.2700000000004</v>
      </c>
      <c r="I453" s="22"/>
    </row>
    <row r="454" spans="2:9" x14ac:dyDescent="0.25">
      <c r="B454" s="23" t="s">
        <v>475</v>
      </c>
      <c r="C454" t="s">
        <v>1872</v>
      </c>
      <c r="D454" s="74">
        <v>5</v>
      </c>
      <c r="E454" s="72">
        <v>3.0259999999999998</v>
      </c>
      <c r="F454" s="73">
        <v>3844</v>
      </c>
      <c r="G454" s="73">
        <v>9875.9500000000007</v>
      </c>
      <c r="H454" s="73">
        <v>4937.97</v>
      </c>
      <c r="I454" s="22"/>
    </row>
    <row r="455" spans="2:9" x14ac:dyDescent="0.25">
      <c r="B455" s="23" t="s">
        <v>476</v>
      </c>
      <c r="C455" t="s">
        <v>1873</v>
      </c>
      <c r="D455" s="74">
        <v>4</v>
      </c>
      <c r="E455" s="72">
        <v>3.0670000000000002</v>
      </c>
      <c r="F455" s="73">
        <v>3392</v>
      </c>
      <c r="G455" s="73">
        <v>10218.030000000001</v>
      </c>
      <c r="H455" s="73">
        <v>5109.01</v>
      </c>
      <c r="I455" s="22"/>
    </row>
    <row r="456" spans="2:9" x14ac:dyDescent="0.25">
      <c r="B456" s="23" t="s">
        <v>477</v>
      </c>
      <c r="C456" t="s">
        <v>1874</v>
      </c>
      <c r="D456" s="74">
        <v>4</v>
      </c>
      <c r="E456" s="72">
        <v>2.371</v>
      </c>
      <c r="F456" s="73">
        <v>4000</v>
      </c>
      <c r="G456" s="73">
        <v>7352.37</v>
      </c>
      <c r="H456" s="73">
        <v>4000</v>
      </c>
      <c r="I456" s="22"/>
    </row>
    <row r="457" spans="2:9" x14ac:dyDescent="0.25">
      <c r="B457" s="23" t="s">
        <v>478</v>
      </c>
      <c r="C457" t="s">
        <v>1875</v>
      </c>
      <c r="D457" s="74">
        <v>4</v>
      </c>
      <c r="E457" s="72">
        <v>3.843</v>
      </c>
      <c r="F457" s="73">
        <v>4000</v>
      </c>
      <c r="G457" s="73">
        <v>10961.27</v>
      </c>
      <c r="H457" s="73">
        <v>5480.63</v>
      </c>
      <c r="I457" s="22"/>
    </row>
    <row r="458" spans="2:9" x14ac:dyDescent="0.25">
      <c r="B458" s="23" t="s">
        <v>479</v>
      </c>
      <c r="C458" t="s">
        <v>1876</v>
      </c>
      <c r="D458" s="74">
        <v>4</v>
      </c>
      <c r="E458" s="72">
        <v>2.8580000000000001</v>
      </c>
      <c r="F458" s="73">
        <v>4000</v>
      </c>
      <c r="G458" s="73">
        <v>9341.85</v>
      </c>
      <c r="H458" s="73">
        <v>4670.92</v>
      </c>
      <c r="I458" s="22"/>
    </row>
    <row r="459" spans="2:9" x14ac:dyDescent="0.25">
      <c r="B459" s="23" t="s">
        <v>480</v>
      </c>
      <c r="C459" t="s">
        <v>1877</v>
      </c>
      <c r="D459" s="74">
        <v>4</v>
      </c>
      <c r="E459" s="72">
        <v>3.722</v>
      </c>
      <c r="F459" s="73">
        <v>4000</v>
      </c>
      <c r="G459" s="73">
        <v>11196.93</v>
      </c>
      <c r="H459" s="73">
        <v>5598.46</v>
      </c>
      <c r="I459" s="22"/>
    </row>
    <row r="460" spans="2:9" x14ac:dyDescent="0.25">
      <c r="B460" s="23" t="s">
        <v>481</v>
      </c>
      <c r="C460" t="s">
        <v>1878</v>
      </c>
      <c r="D460" s="74">
        <v>4</v>
      </c>
      <c r="E460" s="72">
        <v>2.4009999999999998</v>
      </c>
      <c r="F460" s="73">
        <v>4000</v>
      </c>
      <c r="G460" s="73">
        <v>7631.98</v>
      </c>
      <c r="H460" s="73">
        <v>4000</v>
      </c>
      <c r="I460" s="22"/>
    </row>
    <row r="461" spans="2:9" x14ac:dyDescent="0.25">
      <c r="B461" s="23" t="s">
        <v>482</v>
      </c>
      <c r="C461" t="s">
        <v>1879</v>
      </c>
      <c r="D461" s="74">
        <v>5</v>
      </c>
      <c r="E461" s="72">
        <v>1.86</v>
      </c>
      <c r="F461" s="73">
        <v>3140</v>
      </c>
      <c r="G461" s="73">
        <v>6683.06</v>
      </c>
      <c r="H461" s="73">
        <v>3341.53</v>
      </c>
      <c r="I461" s="22"/>
    </row>
    <row r="462" spans="2:9" x14ac:dyDescent="0.25">
      <c r="B462" s="23" t="s">
        <v>483</v>
      </c>
      <c r="C462" t="s">
        <v>1880</v>
      </c>
      <c r="D462" s="74">
        <v>4</v>
      </c>
      <c r="E462" s="72">
        <v>4.33</v>
      </c>
      <c r="F462" s="73">
        <v>4000</v>
      </c>
      <c r="G462" s="73">
        <v>12085.2</v>
      </c>
      <c r="H462" s="73">
        <v>6042.6</v>
      </c>
      <c r="I462" s="22"/>
    </row>
    <row r="463" spans="2:9" x14ac:dyDescent="0.25">
      <c r="B463" s="23" t="s">
        <v>484</v>
      </c>
      <c r="C463" t="s">
        <v>1881</v>
      </c>
      <c r="D463" s="74">
        <v>6</v>
      </c>
      <c r="E463" s="72">
        <v>0.21199999999999999</v>
      </c>
      <c r="F463" s="73">
        <v>2700</v>
      </c>
      <c r="G463" s="73">
        <v>3943.06</v>
      </c>
      <c r="H463" s="73">
        <v>2700</v>
      </c>
      <c r="I463" s="22"/>
    </row>
    <row r="464" spans="2:9" x14ac:dyDescent="0.25">
      <c r="B464" s="23" t="s">
        <v>485</v>
      </c>
      <c r="C464" t="s">
        <v>1882</v>
      </c>
      <c r="D464" s="74">
        <v>5</v>
      </c>
      <c r="E464" s="72">
        <v>0.22500000000000001</v>
      </c>
      <c r="F464" s="73">
        <v>2700</v>
      </c>
      <c r="G464" s="73">
        <v>3559.39</v>
      </c>
      <c r="H464" s="73">
        <v>2700</v>
      </c>
      <c r="I464" s="22"/>
    </row>
    <row r="465" spans="2:9" x14ac:dyDescent="0.25">
      <c r="B465" s="23" t="s">
        <v>486</v>
      </c>
      <c r="C465" t="s">
        <v>1883</v>
      </c>
      <c r="D465" s="74">
        <v>5</v>
      </c>
      <c r="E465" s="72">
        <v>1.4790000000000001</v>
      </c>
      <c r="F465" s="73">
        <v>3592</v>
      </c>
      <c r="G465" s="73">
        <v>6592.9</v>
      </c>
      <c r="H465" s="73">
        <v>3592</v>
      </c>
      <c r="I465" s="22"/>
    </row>
    <row r="466" spans="2:9" x14ac:dyDescent="0.25">
      <c r="B466" s="23" t="s">
        <v>487</v>
      </c>
      <c r="C466" t="s">
        <v>1884</v>
      </c>
      <c r="D466" s="74">
        <v>5</v>
      </c>
      <c r="E466" s="72">
        <v>0.28000000000000003</v>
      </c>
      <c r="F466" s="73">
        <v>2700</v>
      </c>
      <c r="G466" s="73">
        <v>500</v>
      </c>
      <c r="H466" s="73">
        <v>2700</v>
      </c>
      <c r="I466" s="22"/>
    </row>
    <row r="467" spans="2:9" x14ac:dyDescent="0.25">
      <c r="B467" s="23" t="s">
        <v>488</v>
      </c>
      <c r="C467" t="s">
        <v>1885</v>
      </c>
      <c r="D467" s="74">
        <v>5</v>
      </c>
      <c r="E467" s="72">
        <v>1.085</v>
      </c>
      <c r="F467" s="73">
        <v>2744</v>
      </c>
      <c r="G467" s="73">
        <v>4956.96</v>
      </c>
      <c r="H467" s="73">
        <v>2744</v>
      </c>
      <c r="I467" s="22"/>
    </row>
    <row r="468" spans="2:9" x14ac:dyDescent="0.25">
      <c r="B468" s="23" t="s">
        <v>489</v>
      </c>
      <c r="C468" t="s">
        <v>1886</v>
      </c>
      <c r="D468" s="74">
        <v>5</v>
      </c>
      <c r="E468" s="72">
        <v>0.78800000000000003</v>
      </c>
      <c r="F468" s="73">
        <v>2820</v>
      </c>
      <c r="G468" s="73">
        <v>5477.87</v>
      </c>
      <c r="H468" s="73">
        <v>2820</v>
      </c>
      <c r="I468" s="22"/>
    </row>
    <row r="469" spans="2:9" x14ac:dyDescent="0.25">
      <c r="B469" s="23" t="s">
        <v>490</v>
      </c>
      <c r="C469" t="s">
        <v>1887</v>
      </c>
      <c r="D469" s="74">
        <v>5</v>
      </c>
      <c r="E469" s="72">
        <v>0.623</v>
      </c>
      <c r="F469" s="73">
        <v>2772</v>
      </c>
      <c r="G469" s="73">
        <v>4675.28</v>
      </c>
      <c r="H469" s="73">
        <v>2772</v>
      </c>
      <c r="I469" s="22"/>
    </row>
    <row r="470" spans="2:9" x14ac:dyDescent="0.25">
      <c r="B470" s="23" t="s">
        <v>491</v>
      </c>
      <c r="C470" t="s">
        <v>1888</v>
      </c>
      <c r="D470" s="74">
        <v>5</v>
      </c>
      <c r="E470" s="72">
        <v>0.71799999999999997</v>
      </c>
      <c r="F470" s="73">
        <v>3308</v>
      </c>
      <c r="G470" s="73">
        <v>5319.66</v>
      </c>
      <c r="H470" s="73">
        <v>3308</v>
      </c>
      <c r="I470" s="22"/>
    </row>
    <row r="471" spans="2:9" x14ac:dyDescent="0.25">
      <c r="B471" s="23" t="s">
        <v>492</v>
      </c>
      <c r="C471" t="s">
        <v>1889</v>
      </c>
      <c r="D471" s="74">
        <v>5</v>
      </c>
      <c r="E471" s="72">
        <v>0.81599999999999995</v>
      </c>
      <c r="F471" s="73">
        <v>3484</v>
      </c>
      <c r="G471" s="73">
        <v>5487.8</v>
      </c>
      <c r="H471" s="73">
        <v>3484</v>
      </c>
      <c r="I471" s="22"/>
    </row>
    <row r="472" spans="2:9" x14ac:dyDescent="0.25">
      <c r="B472" s="23" t="s">
        <v>493</v>
      </c>
      <c r="C472" t="s">
        <v>1890</v>
      </c>
      <c r="D472" s="74">
        <v>5</v>
      </c>
      <c r="E472" s="72">
        <v>0.25700000000000001</v>
      </c>
      <c r="F472" s="73">
        <v>2700</v>
      </c>
      <c r="G472" s="73">
        <v>2513.3200000000002</v>
      </c>
      <c r="H472" s="73">
        <v>2700</v>
      </c>
      <c r="I472" s="22"/>
    </row>
    <row r="473" spans="2:9" x14ac:dyDescent="0.25">
      <c r="B473" s="23" t="s">
        <v>494</v>
      </c>
      <c r="C473" t="s">
        <v>1891</v>
      </c>
      <c r="D473" s="74">
        <v>5</v>
      </c>
      <c r="E473" s="72">
        <v>0.71399999999999997</v>
      </c>
      <c r="F473" s="73">
        <v>2900</v>
      </c>
      <c r="G473" s="73">
        <v>4479.88</v>
      </c>
      <c r="H473" s="73">
        <v>2900</v>
      </c>
      <c r="I473" s="22"/>
    </row>
    <row r="474" spans="2:9" x14ac:dyDescent="0.25">
      <c r="B474" s="23" t="s">
        <v>495</v>
      </c>
      <c r="C474" t="s">
        <v>1892</v>
      </c>
      <c r="D474" s="74">
        <v>5</v>
      </c>
      <c r="E474" s="72">
        <v>0.92600000000000005</v>
      </c>
      <c r="F474" s="73">
        <v>2840</v>
      </c>
      <c r="G474" s="73">
        <v>5688.33</v>
      </c>
      <c r="H474" s="73">
        <v>2844.16</v>
      </c>
      <c r="I474" s="22"/>
    </row>
    <row r="475" spans="2:9" x14ac:dyDescent="0.25">
      <c r="B475" s="23" t="s">
        <v>496</v>
      </c>
      <c r="C475" t="s">
        <v>1893</v>
      </c>
      <c r="D475" s="74">
        <v>5</v>
      </c>
      <c r="E475" s="72">
        <v>1.0569999999999999</v>
      </c>
      <c r="F475" s="73">
        <v>2820</v>
      </c>
      <c r="G475" s="73">
        <v>5487.35</v>
      </c>
      <c r="H475" s="73">
        <v>2820</v>
      </c>
      <c r="I475" s="22"/>
    </row>
    <row r="476" spans="2:9" x14ac:dyDescent="0.25">
      <c r="B476" s="23" t="s">
        <v>497</v>
      </c>
      <c r="C476" t="s">
        <v>1894</v>
      </c>
      <c r="D476" s="74">
        <v>5</v>
      </c>
      <c r="E476" s="72">
        <v>0.51400000000000001</v>
      </c>
      <c r="F476" s="73">
        <v>2864</v>
      </c>
      <c r="G476" s="73">
        <v>4544.59</v>
      </c>
      <c r="H476" s="73">
        <v>2864</v>
      </c>
      <c r="I476" s="22"/>
    </row>
    <row r="477" spans="2:9" x14ac:dyDescent="0.25">
      <c r="B477" s="23" t="s">
        <v>498</v>
      </c>
      <c r="C477" t="s">
        <v>1895</v>
      </c>
      <c r="D477" s="74">
        <v>6</v>
      </c>
      <c r="E477" s="72">
        <v>0.20399999999999999</v>
      </c>
      <c r="F477" s="73">
        <v>2700</v>
      </c>
      <c r="G477" s="73">
        <v>3610.33</v>
      </c>
      <c r="H477" s="73">
        <v>2700</v>
      </c>
      <c r="I477" s="22"/>
    </row>
    <row r="478" spans="2:9" x14ac:dyDescent="0.25">
      <c r="B478" s="23" t="s">
        <v>499</v>
      </c>
      <c r="C478" t="s">
        <v>1896</v>
      </c>
      <c r="D478" s="74">
        <v>5</v>
      </c>
      <c r="E478" s="72">
        <v>0.46300000000000002</v>
      </c>
      <c r="F478" s="73">
        <v>2700</v>
      </c>
      <c r="G478" s="73">
        <v>4126.09</v>
      </c>
      <c r="H478" s="73">
        <v>2700</v>
      </c>
      <c r="I478" s="22"/>
    </row>
    <row r="479" spans="2:9" x14ac:dyDescent="0.25">
      <c r="B479" s="23" t="s">
        <v>500</v>
      </c>
      <c r="C479" t="s">
        <v>1897</v>
      </c>
      <c r="D479" s="74">
        <v>5</v>
      </c>
      <c r="E479" s="72">
        <v>0.77</v>
      </c>
      <c r="F479" s="73">
        <v>3092</v>
      </c>
      <c r="G479" s="73">
        <v>5419.55</v>
      </c>
      <c r="H479" s="73">
        <v>3092</v>
      </c>
      <c r="I479" s="22"/>
    </row>
    <row r="480" spans="2:9" x14ac:dyDescent="0.25">
      <c r="B480" s="23" t="s">
        <v>501</v>
      </c>
      <c r="C480" t="s">
        <v>1898</v>
      </c>
      <c r="D480" s="74">
        <v>3</v>
      </c>
      <c r="E480" s="72">
        <v>3.9470000000000001</v>
      </c>
      <c r="F480" s="73">
        <v>3992</v>
      </c>
      <c r="G480" s="73">
        <v>11940.11</v>
      </c>
      <c r="H480" s="73">
        <v>5970.05</v>
      </c>
      <c r="I480" s="22"/>
    </row>
    <row r="481" spans="2:9" x14ac:dyDescent="0.25">
      <c r="B481" s="23" t="s">
        <v>502</v>
      </c>
      <c r="C481" t="s">
        <v>1899</v>
      </c>
      <c r="D481" s="74">
        <v>5</v>
      </c>
      <c r="E481" s="72">
        <v>1.167</v>
      </c>
      <c r="F481" s="73">
        <v>2700</v>
      </c>
      <c r="G481" s="73">
        <v>3289.86</v>
      </c>
      <c r="H481" s="73">
        <v>2700</v>
      </c>
      <c r="I481" s="22"/>
    </row>
    <row r="482" spans="2:9" x14ac:dyDescent="0.25">
      <c r="B482" s="23" t="s">
        <v>503</v>
      </c>
      <c r="C482" t="s">
        <v>1900</v>
      </c>
      <c r="D482" s="74">
        <v>4</v>
      </c>
      <c r="E482" s="72">
        <v>2.4940000000000002</v>
      </c>
      <c r="F482" s="73">
        <v>3532</v>
      </c>
      <c r="G482" s="73">
        <v>7773.2</v>
      </c>
      <c r="H482" s="73">
        <v>3886.6</v>
      </c>
      <c r="I482" s="22"/>
    </row>
    <row r="483" spans="2:9" x14ac:dyDescent="0.25">
      <c r="B483" s="23" t="s">
        <v>504</v>
      </c>
      <c r="C483" t="s">
        <v>1901</v>
      </c>
      <c r="D483" s="74">
        <v>5</v>
      </c>
      <c r="E483" s="72">
        <v>2.5649999999999999</v>
      </c>
      <c r="F483" s="73">
        <v>3308</v>
      </c>
      <c r="G483" s="73">
        <v>7971.87</v>
      </c>
      <c r="H483" s="73">
        <v>3985.93</v>
      </c>
      <c r="I483" s="22"/>
    </row>
    <row r="484" spans="2:9" x14ac:dyDescent="0.25">
      <c r="B484" s="23" t="s">
        <v>505</v>
      </c>
      <c r="C484" t="s">
        <v>1902</v>
      </c>
      <c r="D484" s="74">
        <v>5</v>
      </c>
      <c r="E484" s="72">
        <v>2.2000000000000002</v>
      </c>
      <c r="F484" s="73">
        <v>3484</v>
      </c>
      <c r="G484" s="73">
        <v>7340.73</v>
      </c>
      <c r="H484" s="73">
        <v>3670.36</v>
      </c>
      <c r="I484" s="22"/>
    </row>
    <row r="485" spans="2:9" x14ac:dyDescent="0.25">
      <c r="B485" s="23" t="s">
        <v>506</v>
      </c>
      <c r="C485" t="s">
        <v>1903</v>
      </c>
      <c r="D485" s="74">
        <v>5</v>
      </c>
      <c r="E485" s="72">
        <v>1.9430000000000001</v>
      </c>
      <c r="F485" s="73">
        <v>3100</v>
      </c>
      <c r="G485" s="73">
        <v>6943.48</v>
      </c>
      <c r="H485" s="73">
        <v>3471.74</v>
      </c>
      <c r="I485" s="22"/>
    </row>
    <row r="486" spans="2:9" x14ac:dyDescent="0.25">
      <c r="B486" s="23" t="s">
        <v>507</v>
      </c>
      <c r="C486" t="s">
        <v>1904</v>
      </c>
      <c r="D486" s="74">
        <v>5</v>
      </c>
      <c r="E486" s="72">
        <v>2.8220000000000001</v>
      </c>
      <c r="F486" s="73">
        <v>3872</v>
      </c>
      <c r="G486" s="73">
        <v>8443.2000000000007</v>
      </c>
      <c r="H486" s="73">
        <v>4221.6000000000004</v>
      </c>
      <c r="I486" s="22"/>
    </row>
    <row r="487" spans="2:9" x14ac:dyDescent="0.25">
      <c r="B487" s="23" t="s">
        <v>508</v>
      </c>
      <c r="C487" t="s">
        <v>1905</v>
      </c>
      <c r="D487" s="74">
        <v>4</v>
      </c>
      <c r="E487" s="72">
        <v>2.7639999999999998</v>
      </c>
      <c r="F487" s="73">
        <v>3636</v>
      </c>
      <c r="G487" s="73">
        <v>9519.27</v>
      </c>
      <c r="H487" s="73">
        <v>4759.63</v>
      </c>
      <c r="I487" s="22"/>
    </row>
    <row r="488" spans="2:9" x14ac:dyDescent="0.25">
      <c r="B488" s="23" t="s">
        <v>509</v>
      </c>
      <c r="C488" t="s">
        <v>1906</v>
      </c>
      <c r="D488" s="74">
        <v>5</v>
      </c>
      <c r="E488" s="72">
        <v>1.7549999999999999</v>
      </c>
      <c r="F488" s="73">
        <v>3288</v>
      </c>
      <c r="G488" s="73">
        <v>6154.79</v>
      </c>
      <c r="H488" s="73">
        <v>3288</v>
      </c>
      <c r="I488" s="22"/>
    </row>
    <row r="489" spans="2:9" x14ac:dyDescent="0.25">
      <c r="B489" s="23" t="s">
        <v>510</v>
      </c>
      <c r="C489" t="s">
        <v>1907</v>
      </c>
      <c r="D489" s="74">
        <v>4</v>
      </c>
      <c r="E489" s="72">
        <v>1.661</v>
      </c>
      <c r="F489" s="73">
        <v>3252</v>
      </c>
      <c r="G489" s="73">
        <v>6725.63</v>
      </c>
      <c r="H489" s="73">
        <v>3362.81</v>
      </c>
      <c r="I489" s="22"/>
    </row>
    <row r="490" spans="2:9" x14ac:dyDescent="0.25">
      <c r="B490" s="23" t="s">
        <v>511</v>
      </c>
      <c r="C490" t="s">
        <v>1908</v>
      </c>
      <c r="D490" s="74">
        <v>4</v>
      </c>
      <c r="E490" s="72">
        <v>1.589</v>
      </c>
      <c r="F490" s="73">
        <v>2924</v>
      </c>
      <c r="G490" s="73">
        <v>6023.12</v>
      </c>
      <c r="H490" s="73">
        <v>3011.56</v>
      </c>
      <c r="I490" s="22"/>
    </row>
    <row r="491" spans="2:9" x14ac:dyDescent="0.25">
      <c r="B491" s="23" t="s">
        <v>512</v>
      </c>
      <c r="C491" t="s">
        <v>1909</v>
      </c>
      <c r="D491" s="74">
        <v>5</v>
      </c>
      <c r="E491" s="72">
        <v>1.502</v>
      </c>
      <c r="F491" s="73">
        <v>3068</v>
      </c>
      <c r="G491" s="73">
        <v>7516.95</v>
      </c>
      <c r="H491" s="73">
        <v>3758.47</v>
      </c>
      <c r="I491" s="22"/>
    </row>
    <row r="492" spans="2:9" x14ac:dyDescent="0.25">
      <c r="B492" s="23" t="s">
        <v>513</v>
      </c>
      <c r="C492" t="s">
        <v>1910</v>
      </c>
      <c r="D492" s="74">
        <v>4</v>
      </c>
      <c r="E492" s="72">
        <v>1.8859999999999999</v>
      </c>
      <c r="F492" s="73">
        <v>3716</v>
      </c>
      <c r="G492" s="73">
        <v>9376.7800000000007</v>
      </c>
      <c r="H492" s="73">
        <v>4688.3900000000003</v>
      </c>
      <c r="I492" s="22"/>
    </row>
    <row r="493" spans="2:9" x14ac:dyDescent="0.25">
      <c r="B493" s="23" t="s">
        <v>514</v>
      </c>
      <c r="C493" t="s">
        <v>1911</v>
      </c>
      <c r="D493" s="74">
        <v>4</v>
      </c>
      <c r="E493" s="72">
        <v>3.72</v>
      </c>
      <c r="F493" s="73">
        <v>4000</v>
      </c>
      <c r="G493" s="73">
        <v>11667.14</v>
      </c>
      <c r="H493" s="73">
        <v>5833.57</v>
      </c>
      <c r="I493" s="22"/>
    </row>
    <row r="494" spans="2:9" x14ac:dyDescent="0.25">
      <c r="B494" s="23" t="s">
        <v>515</v>
      </c>
      <c r="C494" t="s">
        <v>1912</v>
      </c>
      <c r="D494" s="74">
        <v>4</v>
      </c>
      <c r="E494" s="72">
        <v>2.976</v>
      </c>
      <c r="F494" s="73">
        <v>4000</v>
      </c>
      <c r="G494" s="73">
        <v>9766</v>
      </c>
      <c r="H494" s="73">
        <v>4883</v>
      </c>
      <c r="I494" s="22"/>
    </row>
    <row r="495" spans="2:9" x14ac:dyDescent="0.25">
      <c r="B495" s="23" t="s">
        <v>516</v>
      </c>
      <c r="C495" t="s">
        <v>1913</v>
      </c>
      <c r="D495" s="74">
        <v>4</v>
      </c>
      <c r="E495" s="72">
        <v>2.9809999999999999</v>
      </c>
      <c r="F495" s="73">
        <v>3956</v>
      </c>
      <c r="G495" s="73">
        <v>10571.72</v>
      </c>
      <c r="H495" s="73">
        <v>5285.86</v>
      </c>
      <c r="I495" s="22"/>
    </row>
    <row r="496" spans="2:9" x14ac:dyDescent="0.25">
      <c r="B496" s="23" t="s">
        <v>517</v>
      </c>
      <c r="C496" t="s">
        <v>1914</v>
      </c>
      <c r="D496" s="74">
        <v>4</v>
      </c>
      <c r="E496" s="72">
        <v>3.097</v>
      </c>
      <c r="F496" s="73">
        <v>3872</v>
      </c>
      <c r="G496" s="73">
        <v>10105.4</v>
      </c>
      <c r="H496" s="73">
        <v>5052.7</v>
      </c>
      <c r="I496" s="22"/>
    </row>
    <row r="497" spans="2:9" x14ac:dyDescent="0.25">
      <c r="B497" s="23" t="s">
        <v>518</v>
      </c>
      <c r="C497" t="s">
        <v>1915</v>
      </c>
      <c r="D497" s="74">
        <v>4</v>
      </c>
      <c r="E497" s="72">
        <v>3.1669999999999998</v>
      </c>
      <c r="F497" s="73">
        <v>4000</v>
      </c>
      <c r="G497" s="73">
        <v>10828.29</v>
      </c>
      <c r="H497" s="73">
        <v>5414.14</v>
      </c>
      <c r="I497" s="22"/>
    </row>
    <row r="498" spans="2:9" x14ac:dyDescent="0.25">
      <c r="B498" s="23" t="s">
        <v>519</v>
      </c>
      <c r="C498" t="s">
        <v>1916</v>
      </c>
      <c r="D498" s="74">
        <v>5</v>
      </c>
      <c r="E498" s="72">
        <v>1.1479999999999999</v>
      </c>
      <c r="F498" s="73">
        <v>2972</v>
      </c>
      <c r="G498" s="73">
        <v>5485.98</v>
      </c>
      <c r="H498" s="73">
        <v>2972</v>
      </c>
      <c r="I498" s="22"/>
    </row>
    <row r="499" spans="2:9" x14ac:dyDescent="0.25">
      <c r="B499" s="23" t="s">
        <v>520</v>
      </c>
      <c r="C499" t="s">
        <v>1917</v>
      </c>
      <c r="D499" s="74">
        <v>4</v>
      </c>
      <c r="E499" s="72">
        <v>3.9470000000000001</v>
      </c>
      <c r="F499" s="73">
        <v>4000</v>
      </c>
      <c r="G499" s="73">
        <v>11915.48</v>
      </c>
      <c r="H499" s="73">
        <v>5957.74</v>
      </c>
      <c r="I499" s="22"/>
    </row>
    <row r="500" spans="2:9" x14ac:dyDescent="0.25">
      <c r="B500" s="23" t="s">
        <v>521</v>
      </c>
      <c r="C500" t="s">
        <v>1918</v>
      </c>
      <c r="D500" s="74">
        <v>4</v>
      </c>
      <c r="E500" s="72">
        <v>3.1869999999999998</v>
      </c>
      <c r="F500" s="73">
        <v>4000</v>
      </c>
      <c r="G500" s="73">
        <v>10248.450000000001</v>
      </c>
      <c r="H500" s="73">
        <v>5124.22</v>
      </c>
      <c r="I500" s="22"/>
    </row>
    <row r="501" spans="2:9" x14ac:dyDescent="0.25">
      <c r="B501" s="23" t="s">
        <v>522</v>
      </c>
      <c r="C501" t="s">
        <v>1919</v>
      </c>
      <c r="D501" s="74">
        <v>5</v>
      </c>
      <c r="E501" s="72">
        <v>2.3610000000000002</v>
      </c>
      <c r="F501" s="73">
        <v>3820</v>
      </c>
      <c r="G501" s="73">
        <v>8633.2800000000007</v>
      </c>
      <c r="H501" s="73">
        <v>4316.6400000000003</v>
      </c>
      <c r="I501" s="22"/>
    </row>
    <row r="502" spans="2:9" x14ac:dyDescent="0.25">
      <c r="B502" s="23" t="s">
        <v>523</v>
      </c>
      <c r="C502" t="s">
        <v>1920</v>
      </c>
      <c r="D502" s="74">
        <v>4</v>
      </c>
      <c r="E502" s="72">
        <v>2.8149999999999999</v>
      </c>
      <c r="F502" s="73">
        <v>4000</v>
      </c>
      <c r="G502" s="73">
        <v>8892.86</v>
      </c>
      <c r="H502" s="73">
        <v>4446.43</v>
      </c>
      <c r="I502" s="22"/>
    </row>
    <row r="503" spans="2:9" x14ac:dyDescent="0.25">
      <c r="B503" s="23" t="s">
        <v>524</v>
      </c>
      <c r="C503" t="s">
        <v>1921</v>
      </c>
      <c r="D503" s="74">
        <v>4</v>
      </c>
      <c r="E503" s="72">
        <v>3.4940000000000002</v>
      </c>
      <c r="F503" s="73">
        <v>4000</v>
      </c>
      <c r="G503" s="73">
        <v>10963.54</v>
      </c>
      <c r="H503" s="73">
        <v>5481.77</v>
      </c>
      <c r="I503" s="22"/>
    </row>
    <row r="504" spans="2:9" x14ac:dyDescent="0.25">
      <c r="B504" s="23" t="s">
        <v>525</v>
      </c>
      <c r="C504" t="s">
        <v>1922</v>
      </c>
      <c r="D504" s="74">
        <v>5</v>
      </c>
      <c r="E504" s="72">
        <v>0.94799999999999995</v>
      </c>
      <c r="F504" s="73">
        <v>2700</v>
      </c>
      <c r="G504" s="73">
        <v>2826.08</v>
      </c>
      <c r="H504" s="73">
        <v>2700</v>
      </c>
      <c r="I504" s="22"/>
    </row>
    <row r="505" spans="2:9" x14ac:dyDescent="0.25">
      <c r="B505" s="23" t="s">
        <v>526</v>
      </c>
      <c r="C505" t="s">
        <v>1923</v>
      </c>
      <c r="D505" s="74">
        <v>4</v>
      </c>
      <c r="E505" s="72">
        <v>2.875</v>
      </c>
      <c r="F505" s="73">
        <v>4000</v>
      </c>
      <c r="G505" s="73">
        <v>9488.49</v>
      </c>
      <c r="H505" s="73">
        <v>4744.24</v>
      </c>
      <c r="I505" s="22"/>
    </row>
    <row r="506" spans="2:9" x14ac:dyDescent="0.25">
      <c r="B506" s="23" t="s">
        <v>527</v>
      </c>
      <c r="C506" t="s">
        <v>1924</v>
      </c>
      <c r="D506" s="74">
        <v>6</v>
      </c>
      <c r="E506" s="72">
        <v>0.14799999999999999</v>
      </c>
      <c r="F506" s="73">
        <v>2700</v>
      </c>
      <c r="G506" s="73">
        <v>2861.5</v>
      </c>
      <c r="H506" s="73">
        <v>2700</v>
      </c>
      <c r="I506" s="22"/>
    </row>
    <row r="507" spans="2:9" x14ac:dyDescent="0.25">
      <c r="B507" s="23" t="s">
        <v>528</v>
      </c>
      <c r="C507" t="s">
        <v>1925</v>
      </c>
      <c r="D507" s="74">
        <v>5</v>
      </c>
      <c r="E507" s="72">
        <v>0.63600000000000001</v>
      </c>
      <c r="F507" s="73">
        <v>2700</v>
      </c>
      <c r="G507" s="73">
        <v>5728.29</v>
      </c>
      <c r="H507" s="73">
        <v>2864.14</v>
      </c>
      <c r="I507" s="22"/>
    </row>
    <row r="508" spans="2:9" x14ac:dyDescent="0.25">
      <c r="B508" s="23" t="s">
        <v>529</v>
      </c>
      <c r="C508" t="s">
        <v>1926</v>
      </c>
      <c r="D508" s="74">
        <v>5</v>
      </c>
      <c r="E508" s="72">
        <v>0.65</v>
      </c>
      <c r="F508" s="73">
        <v>2712</v>
      </c>
      <c r="G508" s="73">
        <v>6526.92</v>
      </c>
      <c r="H508" s="73">
        <v>3263.46</v>
      </c>
      <c r="I508" s="22"/>
    </row>
    <row r="509" spans="2:9" x14ac:dyDescent="0.25">
      <c r="B509" s="23" t="s">
        <v>530</v>
      </c>
      <c r="C509" t="s">
        <v>1927</v>
      </c>
      <c r="D509" s="74">
        <v>5</v>
      </c>
      <c r="E509" s="72">
        <v>0.67700000000000005</v>
      </c>
      <c r="F509" s="73">
        <v>2700</v>
      </c>
      <c r="G509" s="73">
        <v>6207.3</v>
      </c>
      <c r="H509" s="73">
        <v>3103.65</v>
      </c>
      <c r="I509" s="22"/>
    </row>
    <row r="510" spans="2:9" x14ac:dyDescent="0.25">
      <c r="B510" s="23" t="s">
        <v>531</v>
      </c>
      <c r="C510" t="s">
        <v>1928</v>
      </c>
      <c r="D510" s="74">
        <v>3</v>
      </c>
      <c r="E510" s="72">
        <v>1.9279999999999999</v>
      </c>
      <c r="F510" s="73">
        <v>2700</v>
      </c>
      <c r="G510" s="73">
        <v>10599.31</v>
      </c>
      <c r="H510" s="73">
        <v>5299.65</v>
      </c>
      <c r="I510" s="22"/>
    </row>
    <row r="511" spans="2:9" x14ac:dyDescent="0.25">
      <c r="B511" s="23" t="s">
        <v>532</v>
      </c>
      <c r="C511" t="s">
        <v>1929</v>
      </c>
      <c r="D511" s="74">
        <v>3</v>
      </c>
      <c r="E511" s="72">
        <v>1.397</v>
      </c>
      <c r="F511" s="73">
        <v>2700</v>
      </c>
      <c r="G511" s="73">
        <v>7556.29</v>
      </c>
      <c r="H511" s="73">
        <v>3778.14</v>
      </c>
      <c r="I511" s="22"/>
    </row>
    <row r="512" spans="2:9" x14ac:dyDescent="0.25">
      <c r="B512" s="23" t="s">
        <v>533</v>
      </c>
      <c r="C512" t="s">
        <v>1930</v>
      </c>
      <c r="D512" s="74">
        <v>5</v>
      </c>
      <c r="E512" s="72">
        <v>0.82</v>
      </c>
      <c r="F512" s="73">
        <v>2700</v>
      </c>
      <c r="G512" s="73">
        <v>6353.24</v>
      </c>
      <c r="H512" s="73">
        <v>3176.62</v>
      </c>
      <c r="I512" s="22"/>
    </row>
    <row r="513" spans="2:9" x14ac:dyDescent="0.25">
      <c r="B513" s="23" t="s">
        <v>534</v>
      </c>
      <c r="C513" t="s">
        <v>1931</v>
      </c>
      <c r="D513" s="74">
        <v>3</v>
      </c>
      <c r="E513" s="72">
        <v>5.6449999999999996</v>
      </c>
      <c r="F513" s="73">
        <v>4000</v>
      </c>
      <c r="G513" s="73">
        <v>15783.41</v>
      </c>
      <c r="H513" s="73">
        <v>7891.7</v>
      </c>
      <c r="I513" s="22"/>
    </row>
    <row r="514" spans="2:9" x14ac:dyDescent="0.25">
      <c r="B514" s="23" t="s">
        <v>535</v>
      </c>
      <c r="C514" t="s">
        <v>1932</v>
      </c>
      <c r="D514" s="74">
        <v>6</v>
      </c>
      <c r="E514" s="72">
        <v>7.3999999999999996E-2</v>
      </c>
      <c r="F514" s="73">
        <v>2700</v>
      </c>
      <c r="G514" s="73">
        <v>2194.84</v>
      </c>
      <c r="H514" s="73">
        <v>2700</v>
      </c>
      <c r="I514" s="22"/>
    </row>
    <row r="515" spans="2:9" x14ac:dyDescent="0.25">
      <c r="B515" s="23" t="s">
        <v>536</v>
      </c>
      <c r="C515" t="s">
        <v>1933</v>
      </c>
      <c r="D515" s="74">
        <v>5</v>
      </c>
      <c r="E515" s="72">
        <v>0.53400000000000003</v>
      </c>
      <c r="F515" s="73">
        <v>2700</v>
      </c>
      <c r="G515" s="73">
        <v>6025.19</v>
      </c>
      <c r="H515" s="73">
        <v>3012.59</v>
      </c>
      <c r="I515" s="22"/>
    </row>
    <row r="516" spans="2:9" x14ac:dyDescent="0.25">
      <c r="B516" s="23" t="s">
        <v>537</v>
      </c>
      <c r="C516" t="s">
        <v>1934</v>
      </c>
      <c r="D516" s="74">
        <v>5</v>
      </c>
      <c r="E516" s="72">
        <v>0.41899999999999998</v>
      </c>
      <c r="F516" s="73">
        <v>2700</v>
      </c>
      <c r="G516" s="73">
        <v>5384.56</v>
      </c>
      <c r="H516" s="73">
        <v>2700</v>
      </c>
      <c r="I516" s="22"/>
    </row>
    <row r="517" spans="2:9" x14ac:dyDescent="0.25">
      <c r="B517" s="23" t="s">
        <v>538</v>
      </c>
      <c r="C517" t="s">
        <v>1935</v>
      </c>
      <c r="D517" s="74">
        <v>6</v>
      </c>
      <c r="E517" s="72">
        <v>7.6999999999999999E-2</v>
      </c>
      <c r="F517" s="73">
        <v>2700</v>
      </c>
      <c r="G517" s="73">
        <v>500</v>
      </c>
      <c r="H517" s="73">
        <v>2700</v>
      </c>
      <c r="I517" s="22"/>
    </row>
    <row r="518" spans="2:9" x14ac:dyDescent="0.25">
      <c r="B518" s="23" t="s">
        <v>539</v>
      </c>
      <c r="C518" t="s">
        <v>1936</v>
      </c>
      <c r="D518" s="74">
        <v>6</v>
      </c>
      <c r="E518" s="72">
        <v>0.13600000000000001</v>
      </c>
      <c r="F518" s="73">
        <v>2700</v>
      </c>
      <c r="G518" s="73">
        <v>4177.05</v>
      </c>
      <c r="H518" s="73">
        <v>2700</v>
      </c>
      <c r="I518" s="22"/>
    </row>
    <row r="519" spans="2:9" x14ac:dyDescent="0.25">
      <c r="B519" s="23" t="s">
        <v>540</v>
      </c>
      <c r="C519" t="s">
        <v>1937</v>
      </c>
      <c r="D519" s="74">
        <v>6</v>
      </c>
      <c r="E519" s="72">
        <v>0.24099999999999999</v>
      </c>
      <c r="F519" s="73">
        <v>2700</v>
      </c>
      <c r="G519" s="73">
        <v>4834.8999999999996</v>
      </c>
      <c r="H519" s="73">
        <v>2700</v>
      </c>
      <c r="I519" s="22"/>
    </row>
    <row r="520" spans="2:9" x14ac:dyDescent="0.25">
      <c r="B520" s="23" t="s">
        <v>541</v>
      </c>
      <c r="C520" t="s">
        <v>1938</v>
      </c>
      <c r="D520" s="74">
        <v>5</v>
      </c>
      <c r="E520" s="72">
        <v>0.67200000000000004</v>
      </c>
      <c r="F520" s="73">
        <v>2700</v>
      </c>
      <c r="G520" s="73">
        <v>6552.49</v>
      </c>
      <c r="H520" s="73">
        <v>3276.24</v>
      </c>
      <c r="I520" s="22"/>
    </row>
    <row r="521" spans="2:9" x14ac:dyDescent="0.25">
      <c r="B521" s="23" t="s">
        <v>542</v>
      </c>
      <c r="C521" t="s">
        <v>1939</v>
      </c>
      <c r="D521" s="74">
        <v>5</v>
      </c>
      <c r="E521" s="72">
        <v>0.66200000000000003</v>
      </c>
      <c r="F521" s="73">
        <v>2700</v>
      </c>
      <c r="G521" s="73">
        <v>6270.02</v>
      </c>
      <c r="H521" s="73">
        <v>3135.01</v>
      </c>
      <c r="I521" s="22"/>
    </row>
    <row r="522" spans="2:9" x14ac:dyDescent="0.25">
      <c r="B522" s="23" t="s">
        <v>543</v>
      </c>
      <c r="C522" t="s">
        <v>1940</v>
      </c>
      <c r="D522" s="74">
        <v>5</v>
      </c>
      <c r="E522" s="72">
        <v>0.995</v>
      </c>
      <c r="F522" s="73">
        <v>2700</v>
      </c>
      <c r="G522" s="73">
        <v>7275.33</v>
      </c>
      <c r="H522" s="73">
        <v>3637.66</v>
      </c>
      <c r="I522" s="22"/>
    </row>
    <row r="523" spans="2:9" x14ac:dyDescent="0.25">
      <c r="B523" s="23" t="s">
        <v>544</v>
      </c>
      <c r="C523" t="s">
        <v>1941</v>
      </c>
      <c r="D523" s="74">
        <v>5</v>
      </c>
      <c r="E523" s="72">
        <v>0.98499999999999999</v>
      </c>
      <c r="F523" s="73">
        <v>2716</v>
      </c>
      <c r="G523" s="73">
        <v>6871</v>
      </c>
      <c r="H523" s="73">
        <v>3435.5</v>
      </c>
      <c r="I523" s="22"/>
    </row>
    <row r="524" spans="2:9" x14ac:dyDescent="0.25">
      <c r="B524" s="23" t="s">
        <v>545</v>
      </c>
      <c r="C524" t="s">
        <v>1942</v>
      </c>
      <c r="D524" s="74">
        <v>5</v>
      </c>
      <c r="E524" s="72">
        <v>1.929</v>
      </c>
      <c r="F524" s="73">
        <v>3652</v>
      </c>
      <c r="G524" s="73">
        <v>11529.79</v>
      </c>
      <c r="H524" s="73">
        <v>5764.89</v>
      </c>
      <c r="I524" s="22"/>
    </row>
    <row r="525" spans="2:9" x14ac:dyDescent="0.25">
      <c r="B525" s="23" t="s">
        <v>546</v>
      </c>
      <c r="C525" t="s">
        <v>1943</v>
      </c>
      <c r="D525" s="74">
        <v>5</v>
      </c>
      <c r="E525" s="72">
        <v>0.64200000000000002</v>
      </c>
      <c r="F525" s="73">
        <v>2700</v>
      </c>
      <c r="G525" s="73">
        <v>6450.8</v>
      </c>
      <c r="H525" s="73">
        <v>3225.4</v>
      </c>
      <c r="I525" s="22"/>
    </row>
    <row r="526" spans="2:9" x14ac:dyDescent="0.25">
      <c r="B526" s="23" t="s">
        <v>547</v>
      </c>
      <c r="C526" t="s">
        <v>1944</v>
      </c>
      <c r="D526" s="74">
        <v>6</v>
      </c>
      <c r="E526" s="72">
        <v>0.20100000000000001</v>
      </c>
      <c r="F526" s="73">
        <v>2700</v>
      </c>
      <c r="G526" s="73">
        <v>4489.6499999999996</v>
      </c>
      <c r="H526" s="73">
        <v>2700</v>
      </c>
      <c r="I526" s="22"/>
    </row>
    <row r="527" spans="2:9" x14ac:dyDescent="0.25">
      <c r="B527" s="23" t="s">
        <v>548</v>
      </c>
      <c r="C527" t="s">
        <v>1945</v>
      </c>
      <c r="D527" s="74">
        <v>5</v>
      </c>
      <c r="E527" s="72">
        <v>1.198</v>
      </c>
      <c r="F527" s="73">
        <v>2700</v>
      </c>
      <c r="G527" s="73">
        <v>7139.56</v>
      </c>
      <c r="H527" s="73">
        <v>3569.78</v>
      </c>
      <c r="I527" s="22"/>
    </row>
    <row r="528" spans="2:9" x14ac:dyDescent="0.25">
      <c r="B528" s="23" t="s">
        <v>549</v>
      </c>
      <c r="C528" t="s">
        <v>1946</v>
      </c>
      <c r="D528" s="74">
        <v>6</v>
      </c>
      <c r="E528" s="72">
        <v>0.10199999999999999</v>
      </c>
      <c r="F528" s="73">
        <v>2700</v>
      </c>
      <c r="G528" s="73">
        <v>500</v>
      </c>
      <c r="H528" s="73">
        <v>2700</v>
      </c>
      <c r="I528" s="22"/>
    </row>
    <row r="529" spans="2:9" x14ac:dyDescent="0.25">
      <c r="B529" s="23" t="s">
        <v>550</v>
      </c>
      <c r="C529" t="s">
        <v>1947</v>
      </c>
      <c r="D529" s="74">
        <v>6</v>
      </c>
      <c r="E529" s="72">
        <v>6.0000000000000001E-3</v>
      </c>
      <c r="F529" s="73">
        <v>2700</v>
      </c>
      <c r="G529" s="73">
        <v>500</v>
      </c>
      <c r="H529" s="73">
        <v>2700</v>
      </c>
      <c r="I529" s="22"/>
    </row>
    <row r="530" spans="2:9" x14ac:dyDescent="0.25">
      <c r="B530" s="23" t="s">
        <v>551</v>
      </c>
      <c r="C530" t="s">
        <v>1948</v>
      </c>
      <c r="D530" s="74">
        <v>5</v>
      </c>
      <c r="E530" s="72">
        <v>0.122</v>
      </c>
      <c r="F530" s="73">
        <v>2700</v>
      </c>
      <c r="G530" s="73">
        <v>500</v>
      </c>
      <c r="H530" s="73">
        <v>2700</v>
      </c>
      <c r="I530" s="22"/>
    </row>
    <row r="531" spans="2:9" x14ac:dyDescent="0.25">
      <c r="B531" s="23" t="s">
        <v>552</v>
      </c>
      <c r="C531" t="s">
        <v>1949</v>
      </c>
      <c r="D531" s="74">
        <v>6</v>
      </c>
      <c r="E531" s="72">
        <v>3.7999999999999999E-2</v>
      </c>
      <c r="F531" s="73">
        <v>2700</v>
      </c>
      <c r="G531" s="73">
        <v>500</v>
      </c>
      <c r="H531" s="73">
        <v>2700</v>
      </c>
      <c r="I531" s="22"/>
    </row>
    <row r="532" spans="2:9" x14ac:dyDescent="0.25">
      <c r="B532" s="23" t="s">
        <v>553</v>
      </c>
      <c r="C532" t="s">
        <v>1950</v>
      </c>
      <c r="D532" s="74">
        <v>6</v>
      </c>
      <c r="E532" s="72">
        <v>2.1999999999999999E-2</v>
      </c>
      <c r="F532" s="73">
        <v>2700</v>
      </c>
      <c r="G532" s="73">
        <v>500</v>
      </c>
      <c r="H532" s="73">
        <v>2700</v>
      </c>
      <c r="I532" s="22"/>
    </row>
    <row r="533" spans="2:9" x14ac:dyDescent="0.25">
      <c r="B533" s="23" t="s">
        <v>554</v>
      </c>
      <c r="C533" t="s">
        <v>1951</v>
      </c>
      <c r="D533" s="74">
        <v>5</v>
      </c>
      <c r="E533" s="72">
        <v>0.316</v>
      </c>
      <c r="F533" s="73">
        <v>2700</v>
      </c>
      <c r="G533" s="73">
        <v>4059.52</v>
      </c>
      <c r="H533" s="73">
        <v>2700</v>
      </c>
      <c r="I533" s="22"/>
    </row>
    <row r="534" spans="2:9" x14ac:dyDescent="0.25">
      <c r="B534" s="23" t="s">
        <v>555</v>
      </c>
      <c r="C534" t="s">
        <v>1952</v>
      </c>
      <c r="D534" s="74">
        <v>6</v>
      </c>
      <c r="E534" s="72">
        <v>7.0000000000000001E-3</v>
      </c>
      <c r="F534" s="73">
        <v>2700</v>
      </c>
      <c r="G534" s="73">
        <v>500</v>
      </c>
      <c r="H534" s="73">
        <v>2700</v>
      </c>
      <c r="I534" s="22"/>
    </row>
    <row r="535" spans="2:9" x14ac:dyDescent="0.25">
      <c r="B535" s="23" t="s">
        <v>556</v>
      </c>
      <c r="C535" t="s">
        <v>1953</v>
      </c>
      <c r="D535" s="74">
        <v>5</v>
      </c>
      <c r="E535" s="72">
        <v>0.61699999999999999</v>
      </c>
      <c r="F535" s="73">
        <v>2700</v>
      </c>
      <c r="G535" s="73">
        <v>3521.39</v>
      </c>
      <c r="H535" s="73">
        <v>2700</v>
      </c>
      <c r="I535" s="22"/>
    </row>
    <row r="536" spans="2:9" x14ac:dyDescent="0.25">
      <c r="B536" s="23" t="s">
        <v>557</v>
      </c>
      <c r="C536" t="s">
        <v>1954</v>
      </c>
      <c r="D536" s="74">
        <v>6</v>
      </c>
      <c r="E536" s="72">
        <v>0.114</v>
      </c>
      <c r="F536" s="73">
        <v>2700</v>
      </c>
      <c r="G536" s="73">
        <v>2064.4</v>
      </c>
      <c r="H536" s="73">
        <v>2700</v>
      </c>
      <c r="I536" s="22"/>
    </row>
    <row r="537" spans="2:9" x14ac:dyDescent="0.25">
      <c r="B537" s="23" t="s">
        <v>558</v>
      </c>
      <c r="C537" t="s">
        <v>1955</v>
      </c>
      <c r="D537" s="74">
        <v>6</v>
      </c>
      <c r="E537" s="72">
        <v>0.16300000000000001</v>
      </c>
      <c r="F537" s="73">
        <v>2700</v>
      </c>
      <c r="G537" s="73">
        <v>2393.08</v>
      </c>
      <c r="H537" s="73">
        <v>2700</v>
      </c>
      <c r="I537" s="22"/>
    </row>
    <row r="538" spans="2:9" x14ac:dyDescent="0.25">
      <c r="B538" s="23" t="s">
        <v>559</v>
      </c>
      <c r="C538" t="s">
        <v>1956</v>
      </c>
      <c r="D538" s="74">
        <v>6</v>
      </c>
      <c r="E538" s="72">
        <v>0.17599999999999999</v>
      </c>
      <c r="F538" s="73">
        <v>2700</v>
      </c>
      <c r="G538" s="73">
        <v>3127.2</v>
      </c>
      <c r="H538" s="73">
        <v>2700</v>
      </c>
      <c r="I538" s="22"/>
    </row>
    <row r="539" spans="2:9" x14ac:dyDescent="0.25">
      <c r="B539" s="23" t="s">
        <v>560</v>
      </c>
      <c r="C539" t="s">
        <v>1957</v>
      </c>
      <c r="D539" s="74">
        <v>6</v>
      </c>
      <c r="E539" s="72">
        <v>0.123</v>
      </c>
      <c r="F539" s="73">
        <v>2700</v>
      </c>
      <c r="G539" s="73">
        <v>3412.09</v>
      </c>
      <c r="H539" s="73">
        <v>2700</v>
      </c>
      <c r="I539" s="22"/>
    </row>
    <row r="540" spans="2:9" x14ac:dyDescent="0.25">
      <c r="B540" s="23" t="s">
        <v>561</v>
      </c>
      <c r="C540" t="s">
        <v>1958</v>
      </c>
      <c r="D540" s="74">
        <v>5</v>
      </c>
      <c r="E540" s="72">
        <v>0.84099999999999997</v>
      </c>
      <c r="F540" s="73">
        <v>2700</v>
      </c>
      <c r="G540" s="73">
        <v>5688.4</v>
      </c>
      <c r="H540" s="73">
        <v>2844.2</v>
      </c>
      <c r="I540" s="22"/>
    </row>
    <row r="541" spans="2:9" x14ac:dyDescent="0.25">
      <c r="B541" s="23" t="s">
        <v>562</v>
      </c>
      <c r="C541" t="s">
        <v>1959</v>
      </c>
      <c r="D541" s="74">
        <v>5</v>
      </c>
      <c r="E541" s="72">
        <v>1.054</v>
      </c>
      <c r="F541" s="73">
        <v>2700</v>
      </c>
      <c r="G541" s="73">
        <v>6977.82</v>
      </c>
      <c r="H541" s="73">
        <v>3488.91</v>
      </c>
      <c r="I541" s="22"/>
    </row>
    <row r="542" spans="2:9" x14ac:dyDescent="0.25">
      <c r="B542" s="23" t="s">
        <v>563</v>
      </c>
      <c r="C542" t="s">
        <v>1960</v>
      </c>
      <c r="D542" s="74">
        <v>5</v>
      </c>
      <c r="E542" s="72">
        <v>0.48</v>
      </c>
      <c r="F542" s="73">
        <v>2700</v>
      </c>
      <c r="G542" s="73">
        <v>5010.5600000000004</v>
      </c>
      <c r="H542" s="73">
        <v>2700</v>
      </c>
      <c r="I542" s="22"/>
    </row>
    <row r="543" spans="2:9" x14ac:dyDescent="0.25">
      <c r="B543" s="23" t="s">
        <v>564</v>
      </c>
      <c r="C543" t="s">
        <v>1961</v>
      </c>
      <c r="D543" s="74">
        <v>5</v>
      </c>
      <c r="E543" s="72">
        <v>0.32300000000000001</v>
      </c>
      <c r="F543" s="73">
        <v>2700</v>
      </c>
      <c r="G543" s="73">
        <v>4707.04</v>
      </c>
      <c r="H543" s="73">
        <v>2700</v>
      </c>
      <c r="I543" s="22"/>
    </row>
    <row r="544" spans="2:9" x14ac:dyDescent="0.25">
      <c r="B544" s="23" t="s">
        <v>565</v>
      </c>
      <c r="C544" t="s">
        <v>1962</v>
      </c>
      <c r="D544" s="74">
        <v>6</v>
      </c>
      <c r="E544" s="72">
        <v>0.15</v>
      </c>
      <c r="F544" s="73">
        <v>2700</v>
      </c>
      <c r="G544" s="73">
        <v>4139.12</v>
      </c>
      <c r="H544" s="73">
        <v>2700</v>
      </c>
      <c r="I544" s="22"/>
    </row>
    <row r="545" spans="2:9" x14ac:dyDescent="0.25">
      <c r="B545" s="23" t="s">
        <v>566</v>
      </c>
      <c r="C545" t="s">
        <v>1963</v>
      </c>
      <c r="D545" s="74">
        <v>6</v>
      </c>
      <c r="E545" s="72">
        <v>0.13600000000000001</v>
      </c>
      <c r="F545" s="73">
        <v>2700</v>
      </c>
      <c r="G545" s="73">
        <v>4023.19</v>
      </c>
      <c r="H545" s="73">
        <v>2700</v>
      </c>
      <c r="I545" s="22"/>
    </row>
    <row r="546" spans="2:9" x14ac:dyDescent="0.25">
      <c r="B546" s="23" t="s">
        <v>567</v>
      </c>
      <c r="C546" t="s">
        <v>1964</v>
      </c>
      <c r="D546" s="74">
        <v>6</v>
      </c>
      <c r="E546" s="72">
        <v>0.13600000000000001</v>
      </c>
      <c r="F546" s="73">
        <v>2700</v>
      </c>
      <c r="G546" s="73">
        <v>2683.43</v>
      </c>
      <c r="H546" s="73">
        <v>2700</v>
      </c>
      <c r="I546" s="22"/>
    </row>
    <row r="547" spans="2:9" x14ac:dyDescent="0.25">
      <c r="B547" s="23" t="s">
        <v>568</v>
      </c>
      <c r="C547" t="s">
        <v>1965</v>
      </c>
      <c r="D547" s="74">
        <v>5</v>
      </c>
      <c r="E547" s="72">
        <v>0.32600000000000001</v>
      </c>
      <c r="F547" s="73">
        <v>2700</v>
      </c>
      <c r="G547" s="73">
        <v>4617.8599999999997</v>
      </c>
      <c r="H547" s="73">
        <v>2700</v>
      </c>
      <c r="I547" s="22"/>
    </row>
    <row r="548" spans="2:9" x14ac:dyDescent="0.25">
      <c r="B548" s="23" t="s">
        <v>569</v>
      </c>
      <c r="C548" t="s">
        <v>1966</v>
      </c>
      <c r="D548" s="74">
        <v>6</v>
      </c>
      <c r="E548" s="72">
        <v>0.17199999999999999</v>
      </c>
      <c r="F548" s="73">
        <v>2700</v>
      </c>
      <c r="G548" s="73">
        <v>4073.41</v>
      </c>
      <c r="H548" s="73">
        <v>2700</v>
      </c>
      <c r="I548" s="22"/>
    </row>
    <row r="549" spans="2:9" x14ac:dyDescent="0.25">
      <c r="B549" s="23" t="s">
        <v>570</v>
      </c>
      <c r="C549" t="s">
        <v>1967</v>
      </c>
      <c r="D549" s="74">
        <v>3</v>
      </c>
      <c r="E549" s="72">
        <v>4.327</v>
      </c>
      <c r="F549" s="73">
        <v>4000</v>
      </c>
      <c r="G549" s="73">
        <v>15662.87</v>
      </c>
      <c r="H549" s="73">
        <v>7831.43</v>
      </c>
      <c r="I549" s="22"/>
    </row>
    <row r="550" spans="2:9" x14ac:dyDescent="0.25">
      <c r="B550" s="23" t="s">
        <v>571</v>
      </c>
      <c r="C550" t="s">
        <v>1968</v>
      </c>
      <c r="D550" s="74">
        <v>3</v>
      </c>
      <c r="E550" s="72">
        <v>3.5449999999999999</v>
      </c>
      <c r="F550" s="73">
        <v>3204</v>
      </c>
      <c r="G550" s="73">
        <v>15576.75</v>
      </c>
      <c r="H550" s="73">
        <v>7788.37</v>
      </c>
      <c r="I550" s="22"/>
    </row>
    <row r="551" spans="2:9" x14ac:dyDescent="0.25">
      <c r="B551" s="23" t="s">
        <v>572</v>
      </c>
      <c r="C551" t="s">
        <v>1969</v>
      </c>
      <c r="D551" s="74">
        <v>6</v>
      </c>
      <c r="E551" s="72">
        <v>3.0000000000000001E-3</v>
      </c>
      <c r="F551" s="73">
        <v>2700</v>
      </c>
      <c r="G551" s="73">
        <v>500</v>
      </c>
      <c r="H551" s="73">
        <v>2700</v>
      </c>
      <c r="I551" s="22"/>
    </row>
    <row r="552" spans="2:9" x14ac:dyDescent="0.25">
      <c r="B552" s="23" t="s">
        <v>573</v>
      </c>
      <c r="C552" t="s">
        <v>1970</v>
      </c>
      <c r="D552" s="74">
        <v>6</v>
      </c>
      <c r="E552" s="72">
        <v>7.2999999999999995E-2</v>
      </c>
      <c r="F552" s="73">
        <v>2700</v>
      </c>
      <c r="G552" s="73">
        <v>3412.32</v>
      </c>
      <c r="H552" s="73">
        <v>2700</v>
      </c>
      <c r="I552" s="22"/>
    </row>
    <row r="553" spans="2:9" x14ac:dyDescent="0.25">
      <c r="B553" s="23" t="s">
        <v>574</v>
      </c>
      <c r="C553" t="s">
        <v>1971</v>
      </c>
      <c r="D553" s="74">
        <v>5</v>
      </c>
      <c r="E553" s="72">
        <v>1.0169999999999999</v>
      </c>
      <c r="F553" s="73">
        <v>2700</v>
      </c>
      <c r="G553" s="73">
        <v>5908.85</v>
      </c>
      <c r="H553" s="73">
        <v>2954.42</v>
      </c>
      <c r="I553" s="22"/>
    </row>
    <row r="554" spans="2:9" x14ac:dyDescent="0.25">
      <c r="B554" s="23" t="s">
        <v>575</v>
      </c>
      <c r="C554" t="s">
        <v>1972</v>
      </c>
      <c r="D554" s="74">
        <v>6</v>
      </c>
      <c r="E554" s="72">
        <v>8.6999999999999994E-2</v>
      </c>
      <c r="F554" s="73">
        <v>2700</v>
      </c>
      <c r="G554" s="73">
        <v>500</v>
      </c>
      <c r="H554" s="73">
        <v>2700</v>
      </c>
      <c r="I554" s="22"/>
    </row>
    <row r="555" spans="2:9" x14ac:dyDescent="0.25">
      <c r="B555" s="23" t="s">
        <v>576</v>
      </c>
      <c r="C555" t="s">
        <v>1973</v>
      </c>
      <c r="D555" s="74">
        <v>6</v>
      </c>
      <c r="E555" s="72">
        <v>0.115</v>
      </c>
      <c r="F555" s="73">
        <v>2700</v>
      </c>
      <c r="G555" s="73">
        <v>2813.11</v>
      </c>
      <c r="H555" s="73">
        <v>2700</v>
      </c>
      <c r="I555" s="22"/>
    </row>
    <row r="556" spans="2:9" x14ac:dyDescent="0.25">
      <c r="B556" s="23" t="s">
        <v>577</v>
      </c>
      <c r="C556" t="s">
        <v>1974</v>
      </c>
      <c r="D556" s="74">
        <v>6</v>
      </c>
      <c r="E556" s="72">
        <v>0.13400000000000001</v>
      </c>
      <c r="F556" s="73">
        <v>2700</v>
      </c>
      <c r="G556" s="73">
        <v>2917.85</v>
      </c>
      <c r="H556" s="73">
        <v>2700</v>
      </c>
      <c r="I556" s="22"/>
    </row>
    <row r="557" spans="2:9" x14ac:dyDescent="0.25">
      <c r="B557" s="23" t="s">
        <v>578</v>
      </c>
      <c r="C557" t="s">
        <v>1975</v>
      </c>
      <c r="D557" s="74">
        <v>6</v>
      </c>
      <c r="E557" s="72">
        <v>6.0999999999999999E-2</v>
      </c>
      <c r="F557" s="73">
        <v>2700</v>
      </c>
      <c r="G557" s="73">
        <v>500</v>
      </c>
      <c r="H557" s="73">
        <v>2700</v>
      </c>
      <c r="I557" s="22"/>
    </row>
    <row r="558" spans="2:9" x14ac:dyDescent="0.25">
      <c r="B558" s="23" t="s">
        <v>579</v>
      </c>
      <c r="C558" t="s">
        <v>1976</v>
      </c>
      <c r="D558" s="74">
        <v>6</v>
      </c>
      <c r="E558" s="72">
        <v>0.17799999999999999</v>
      </c>
      <c r="F558" s="73">
        <v>2700</v>
      </c>
      <c r="G558" s="73">
        <v>500</v>
      </c>
      <c r="H558" s="73">
        <v>2700</v>
      </c>
      <c r="I558" s="22"/>
    </row>
    <row r="559" spans="2:9" x14ac:dyDescent="0.25">
      <c r="B559" s="23" t="s">
        <v>580</v>
      </c>
      <c r="C559" t="s">
        <v>1977</v>
      </c>
      <c r="D559" s="74">
        <v>6</v>
      </c>
      <c r="E559" s="72">
        <v>8.0000000000000002E-3</v>
      </c>
      <c r="F559" s="73">
        <v>2700</v>
      </c>
      <c r="G559" s="73">
        <v>500</v>
      </c>
      <c r="H559" s="73">
        <v>2700</v>
      </c>
      <c r="I559" s="22"/>
    </row>
    <row r="560" spans="2:9" x14ac:dyDescent="0.25">
      <c r="B560" s="23" t="s">
        <v>581</v>
      </c>
      <c r="C560" t="s">
        <v>1978</v>
      </c>
      <c r="D560" s="74">
        <v>5</v>
      </c>
      <c r="E560" s="72">
        <v>0.73499999999999999</v>
      </c>
      <c r="F560" s="73">
        <v>2700</v>
      </c>
      <c r="G560" s="73">
        <v>3845.02</v>
      </c>
      <c r="H560" s="73">
        <v>2700</v>
      </c>
      <c r="I560" s="22"/>
    </row>
    <row r="561" spans="2:9" x14ac:dyDescent="0.25">
      <c r="B561" s="23" t="s">
        <v>582</v>
      </c>
      <c r="C561" t="s">
        <v>1979</v>
      </c>
      <c r="D561" s="74">
        <v>6</v>
      </c>
      <c r="E561" s="72">
        <v>7.0999999999999994E-2</v>
      </c>
      <c r="F561" s="73">
        <v>2700</v>
      </c>
      <c r="G561" s="73">
        <v>500</v>
      </c>
      <c r="H561" s="73">
        <v>2700</v>
      </c>
      <c r="I561" s="22"/>
    </row>
    <row r="562" spans="2:9" x14ac:dyDescent="0.25">
      <c r="B562" s="23" t="s">
        <v>583</v>
      </c>
      <c r="C562" t="s">
        <v>1980</v>
      </c>
      <c r="D562" s="74">
        <v>6</v>
      </c>
      <c r="E562" s="72">
        <v>6.5000000000000002E-2</v>
      </c>
      <c r="F562" s="73">
        <v>2700</v>
      </c>
      <c r="G562" s="73">
        <v>500</v>
      </c>
      <c r="H562" s="73">
        <v>2700</v>
      </c>
      <c r="I562" s="22"/>
    </row>
    <row r="563" spans="2:9" x14ac:dyDescent="0.25">
      <c r="B563" s="23" t="s">
        <v>584</v>
      </c>
      <c r="C563" t="s">
        <v>1981</v>
      </c>
      <c r="D563" s="74">
        <v>6</v>
      </c>
      <c r="E563" s="72">
        <v>0.318</v>
      </c>
      <c r="F563" s="73">
        <v>2760</v>
      </c>
      <c r="G563" s="73">
        <v>5363.12</v>
      </c>
      <c r="H563" s="73">
        <v>2760</v>
      </c>
      <c r="I563" s="22"/>
    </row>
    <row r="564" spans="2:9" x14ac:dyDescent="0.25">
      <c r="B564" s="23" t="s">
        <v>585</v>
      </c>
      <c r="C564" t="s">
        <v>1982</v>
      </c>
      <c r="D564" s="74">
        <v>6</v>
      </c>
      <c r="E564" s="72">
        <v>0.28899999999999998</v>
      </c>
      <c r="F564" s="73">
        <v>2700</v>
      </c>
      <c r="G564" s="73">
        <v>500</v>
      </c>
      <c r="H564" s="73">
        <v>2700</v>
      </c>
      <c r="I564" s="22"/>
    </row>
    <row r="565" spans="2:9" x14ac:dyDescent="0.25">
      <c r="B565" s="23" t="s">
        <v>586</v>
      </c>
      <c r="C565" t="s">
        <v>1983</v>
      </c>
      <c r="D565" s="74">
        <v>6</v>
      </c>
      <c r="E565" s="72">
        <v>0.28499999999999998</v>
      </c>
      <c r="F565" s="73">
        <v>2700</v>
      </c>
      <c r="G565" s="73">
        <v>1996.27</v>
      </c>
      <c r="H565" s="73">
        <v>2700</v>
      </c>
      <c r="I565" s="22"/>
    </row>
    <row r="566" spans="2:9" x14ac:dyDescent="0.25">
      <c r="B566" s="23" t="s">
        <v>587</v>
      </c>
      <c r="C566" t="s">
        <v>1984</v>
      </c>
      <c r="D566" s="74">
        <v>6</v>
      </c>
      <c r="E566" s="72">
        <v>1.2999999999999999E-2</v>
      </c>
      <c r="F566" s="73">
        <v>2700</v>
      </c>
      <c r="G566" s="73">
        <v>500</v>
      </c>
      <c r="H566" s="73">
        <v>2700</v>
      </c>
      <c r="I566" s="22"/>
    </row>
    <row r="567" spans="2:9" x14ac:dyDescent="0.25">
      <c r="B567" s="23" t="s">
        <v>588</v>
      </c>
      <c r="C567" t="s">
        <v>1985</v>
      </c>
      <c r="D567" s="74">
        <v>6</v>
      </c>
      <c r="E567" s="72">
        <v>3.2000000000000001E-2</v>
      </c>
      <c r="F567" s="73">
        <v>2700</v>
      </c>
      <c r="G567" s="73">
        <v>500</v>
      </c>
      <c r="H567" s="73">
        <v>2700</v>
      </c>
      <c r="I567" s="22"/>
    </row>
    <row r="568" spans="2:9" x14ac:dyDescent="0.25">
      <c r="B568" s="23" t="s">
        <v>589</v>
      </c>
      <c r="C568" t="s">
        <v>1986</v>
      </c>
      <c r="D568" s="74">
        <v>6</v>
      </c>
      <c r="E568" s="72">
        <v>0.182</v>
      </c>
      <c r="F568" s="73">
        <v>2700</v>
      </c>
      <c r="G568" s="73">
        <v>500</v>
      </c>
      <c r="H568" s="73">
        <v>2700</v>
      </c>
      <c r="I568" s="22"/>
    </row>
    <row r="569" spans="2:9" x14ac:dyDescent="0.25">
      <c r="B569" s="23" t="s">
        <v>590</v>
      </c>
      <c r="C569" t="s">
        <v>1987</v>
      </c>
      <c r="D569" s="74">
        <v>5</v>
      </c>
      <c r="E569" s="72">
        <v>0.61399999999999999</v>
      </c>
      <c r="F569" s="73">
        <v>2700</v>
      </c>
      <c r="G569" s="73">
        <v>2265.34</v>
      </c>
      <c r="H569" s="73">
        <v>2700</v>
      </c>
      <c r="I569" s="22"/>
    </row>
    <row r="570" spans="2:9" x14ac:dyDescent="0.25">
      <c r="B570" s="23" t="s">
        <v>591</v>
      </c>
      <c r="C570" t="s">
        <v>1988</v>
      </c>
      <c r="D570" s="74">
        <v>6</v>
      </c>
      <c r="E570" s="72">
        <v>0.16900000000000001</v>
      </c>
      <c r="F570" s="73">
        <v>2700</v>
      </c>
      <c r="G570" s="73">
        <v>500</v>
      </c>
      <c r="H570" s="73">
        <v>2700</v>
      </c>
      <c r="I570" s="22"/>
    </row>
    <row r="571" spans="2:9" x14ac:dyDescent="0.25">
      <c r="B571" s="23" t="s">
        <v>592</v>
      </c>
      <c r="C571" t="s">
        <v>1989</v>
      </c>
      <c r="D571" s="74">
        <v>4</v>
      </c>
      <c r="E571" s="72">
        <v>2.52</v>
      </c>
      <c r="F571" s="73">
        <v>2768</v>
      </c>
      <c r="G571" s="73">
        <v>11196.54</v>
      </c>
      <c r="H571" s="73">
        <v>5598.27</v>
      </c>
      <c r="I571" s="22"/>
    </row>
    <row r="572" spans="2:9" x14ac:dyDescent="0.25">
      <c r="B572" s="23" t="s">
        <v>593</v>
      </c>
      <c r="C572" t="s">
        <v>1990</v>
      </c>
      <c r="D572" s="74">
        <v>5</v>
      </c>
      <c r="E572" s="72">
        <v>1.0249999999999999</v>
      </c>
      <c r="F572" s="73">
        <v>2700</v>
      </c>
      <c r="G572" s="73">
        <v>4290.67</v>
      </c>
      <c r="H572" s="73">
        <v>2700</v>
      </c>
      <c r="I572" s="22"/>
    </row>
    <row r="573" spans="2:9" x14ac:dyDescent="0.25">
      <c r="B573" s="23" t="s">
        <v>594</v>
      </c>
      <c r="C573" t="s">
        <v>1991</v>
      </c>
      <c r="D573" s="74">
        <v>4</v>
      </c>
      <c r="E573" s="72">
        <v>2.496</v>
      </c>
      <c r="F573" s="73">
        <v>3204</v>
      </c>
      <c r="G573" s="73">
        <v>12073.59</v>
      </c>
      <c r="H573" s="73">
        <v>6036.79</v>
      </c>
      <c r="I573" s="22"/>
    </row>
    <row r="574" spans="2:9" x14ac:dyDescent="0.25">
      <c r="B574" s="23" t="s">
        <v>595</v>
      </c>
      <c r="C574" t="s">
        <v>1992</v>
      </c>
      <c r="D574" s="74">
        <v>5</v>
      </c>
      <c r="E574" s="72">
        <v>1.4370000000000001</v>
      </c>
      <c r="F574" s="73">
        <v>2700</v>
      </c>
      <c r="G574" s="73">
        <v>6449.24</v>
      </c>
      <c r="H574" s="73">
        <v>3224.62</v>
      </c>
      <c r="I574" s="22"/>
    </row>
    <row r="575" spans="2:9" x14ac:dyDescent="0.25">
      <c r="B575" s="23" t="s">
        <v>596</v>
      </c>
      <c r="C575" t="s">
        <v>1993</v>
      </c>
      <c r="D575" s="74">
        <v>5</v>
      </c>
      <c r="E575" s="72">
        <v>1.196</v>
      </c>
      <c r="F575" s="73">
        <v>2700</v>
      </c>
      <c r="G575" s="73">
        <v>4616.29</v>
      </c>
      <c r="H575" s="73">
        <v>2700</v>
      </c>
      <c r="I575" s="22"/>
    </row>
    <row r="576" spans="2:9" x14ac:dyDescent="0.25">
      <c r="B576" s="23" t="s">
        <v>597</v>
      </c>
      <c r="C576" t="s">
        <v>1994</v>
      </c>
      <c r="D576" s="74">
        <v>4</v>
      </c>
      <c r="E576" s="72">
        <v>1.929</v>
      </c>
      <c r="F576" s="73">
        <v>3092</v>
      </c>
      <c r="G576" s="73">
        <v>8134.89</v>
      </c>
      <c r="H576" s="73">
        <v>4067.44</v>
      </c>
      <c r="I576" s="22"/>
    </row>
    <row r="577" spans="2:9" x14ac:dyDescent="0.25">
      <c r="B577" s="23" t="s">
        <v>598</v>
      </c>
      <c r="C577" t="s">
        <v>1995</v>
      </c>
      <c r="D577" s="74">
        <v>4</v>
      </c>
      <c r="E577" s="72">
        <v>2.0409999999999999</v>
      </c>
      <c r="F577" s="73">
        <v>2700</v>
      </c>
      <c r="G577" s="73">
        <v>8837.67</v>
      </c>
      <c r="H577" s="73">
        <v>4418.83</v>
      </c>
      <c r="I577" s="22"/>
    </row>
    <row r="578" spans="2:9" x14ac:dyDescent="0.25">
      <c r="B578" s="23" t="s">
        <v>599</v>
      </c>
      <c r="C578" t="s">
        <v>1996</v>
      </c>
      <c r="D578" s="74">
        <v>5</v>
      </c>
      <c r="E578" s="72">
        <v>1.246</v>
      </c>
      <c r="F578" s="73">
        <v>2700</v>
      </c>
      <c r="G578" s="73">
        <v>5650.22</v>
      </c>
      <c r="H578" s="73">
        <v>2825.11</v>
      </c>
      <c r="I578" s="22"/>
    </row>
    <row r="579" spans="2:9" x14ac:dyDescent="0.25">
      <c r="B579" s="23" t="s">
        <v>600</v>
      </c>
      <c r="C579" t="s">
        <v>1997</v>
      </c>
      <c r="D579" s="74">
        <v>4</v>
      </c>
      <c r="E579" s="72">
        <v>2.4500000000000002</v>
      </c>
      <c r="F579" s="73">
        <v>3892</v>
      </c>
      <c r="G579" s="73">
        <v>9713.83</v>
      </c>
      <c r="H579" s="73">
        <v>4856.91</v>
      </c>
      <c r="I579" s="22"/>
    </row>
    <row r="580" spans="2:9" x14ac:dyDescent="0.25">
      <c r="B580" s="23" t="s">
        <v>601</v>
      </c>
      <c r="C580" t="s">
        <v>1998</v>
      </c>
      <c r="D580" s="74">
        <v>4</v>
      </c>
      <c r="E580" s="72">
        <v>2.93</v>
      </c>
      <c r="F580" s="73">
        <v>3916</v>
      </c>
      <c r="G580" s="73">
        <v>9902.34</v>
      </c>
      <c r="H580" s="73">
        <v>4951.17</v>
      </c>
      <c r="I580" s="22"/>
    </row>
    <row r="581" spans="2:9" x14ac:dyDescent="0.25">
      <c r="B581" s="23" t="s">
        <v>602</v>
      </c>
      <c r="C581" t="s">
        <v>1999</v>
      </c>
      <c r="D581" s="74">
        <v>5</v>
      </c>
      <c r="E581" s="72">
        <v>2.8580000000000001</v>
      </c>
      <c r="F581" s="73">
        <v>3796</v>
      </c>
      <c r="G581" s="73">
        <v>9594.69</v>
      </c>
      <c r="H581" s="73">
        <v>4797.34</v>
      </c>
      <c r="I581" s="22"/>
    </row>
    <row r="582" spans="2:9" x14ac:dyDescent="0.25">
      <c r="B582" s="23" t="s">
        <v>603</v>
      </c>
      <c r="C582" t="s">
        <v>2000</v>
      </c>
      <c r="D582" s="74">
        <v>5</v>
      </c>
      <c r="E582" s="72">
        <v>1.4910000000000001</v>
      </c>
      <c r="F582" s="73">
        <v>3120</v>
      </c>
      <c r="G582" s="73">
        <v>6883.4</v>
      </c>
      <c r="H582" s="73">
        <v>3441.7</v>
      </c>
      <c r="I582" s="22"/>
    </row>
    <row r="583" spans="2:9" x14ac:dyDescent="0.25">
      <c r="B583" s="23" t="s">
        <v>604</v>
      </c>
      <c r="C583" t="s">
        <v>2001</v>
      </c>
      <c r="D583" s="74">
        <v>4</v>
      </c>
      <c r="E583" s="72">
        <v>2.8450000000000002</v>
      </c>
      <c r="F583" s="73">
        <v>3872</v>
      </c>
      <c r="G583" s="73">
        <v>9405.84</v>
      </c>
      <c r="H583" s="73">
        <v>4702.92</v>
      </c>
      <c r="I583" s="22"/>
    </row>
    <row r="584" spans="2:9" x14ac:dyDescent="0.25">
      <c r="B584" s="23" t="s">
        <v>605</v>
      </c>
      <c r="C584" t="s">
        <v>2002</v>
      </c>
      <c r="D584" s="74">
        <v>4</v>
      </c>
      <c r="E584" s="72">
        <v>3.2330000000000001</v>
      </c>
      <c r="F584" s="73">
        <v>4000</v>
      </c>
      <c r="G584" s="73">
        <v>10783.03</v>
      </c>
      <c r="H584" s="73">
        <v>5391.51</v>
      </c>
      <c r="I584" s="22"/>
    </row>
    <row r="585" spans="2:9" x14ac:dyDescent="0.25">
      <c r="B585" s="23" t="s">
        <v>606</v>
      </c>
      <c r="C585" t="s">
        <v>2003</v>
      </c>
      <c r="D585" s="74">
        <v>5</v>
      </c>
      <c r="E585" s="72">
        <v>1.7030000000000001</v>
      </c>
      <c r="F585" s="73">
        <v>3184</v>
      </c>
      <c r="G585" s="73">
        <v>6580.53</v>
      </c>
      <c r="H585" s="73">
        <v>3290.26</v>
      </c>
      <c r="I585" s="22"/>
    </row>
    <row r="586" spans="2:9" x14ac:dyDescent="0.25">
      <c r="B586" s="23" t="s">
        <v>607</v>
      </c>
      <c r="C586" t="s">
        <v>2004</v>
      </c>
      <c r="D586" s="74">
        <v>5</v>
      </c>
      <c r="E586" s="72">
        <v>2.016</v>
      </c>
      <c r="F586" s="73">
        <v>4000</v>
      </c>
      <c r="G586" s="73">
        <v>7985.26</v>
      </c>
      <c r="H586" s="73">
        <v>4000</v>
      </c>
      <c r="I586" s="22"/>
    </row>
    <row r="587" spans="2:9" x14ac:dyDescent="0.25">
      <c r="B587" s="23" t="s">
        <v>608</v>
      </c>
      <c r="C587" t="s">
        <v>2005</v>
      </c>
      <c r="D587" s="74">
        <v>5</v>
      </c>
      <c r="E587" s="72">
        <v>0.53900000000000003</v>
      </c>
      <c r="F587" s="73">
        <v>2700</v>
      </c>
      <c r="G587" s="73">
        <v>3284.51</v>
      </c>
      <c r="H587" s="73">
        <v>2700</v>
      </c>
      <c r="I587" s="22"/>
    </row>
    <row r="588" spans="2:9" x14ac:dyDescent="0.25">
      <c r="B588" s="23" t="s">
        <v>609</v>
      </c>
      <c r="C588" t="s">
        <v>2006</v>
      </c>
      <c r="D588" s="74">
        <v>5</v>
      </c>
      <c r="E588" s="72">
        <v>0.65100000000000002</v>
      </c>
      <c r="F588" s="73">
        <v>2700</v>
      </c>
      <c r="G588" s="73">
        <v>4066.4</v>
      </c>
      <c r="H588" s="73">
        <v>2700</v>
      </c>
      <c r="I588" s="22"/>
    </row>
    <row r="589" spans="2:9" x14ac:dyDescent="0.25">
      <c r="B589" s="23" t="s">
        <v>610</v>
      </c>
      <c r="C589" t="s">
        <v>2007</v>
      </c>
      <c r="D589" s="74">
        <v>4</v>
      </c>
      <c r="E589" s="72">
        <v>2.5209999999999999</v>
      </c>
      <c r="F589" s="73">
        <v>3828</v>
      </c>
      <c r="G589" s="73">
        <v>9443.94</v>
      </c>
      <c r="H589" s="73">
        <v>4721.97</v>
      </c>
      <c r="I589" s="22"/>
    </row>
    <row r="590" spans="2:9" x14ac:dyDescent="0.25">
      <c r="B590" s="23" t="s">
        <v>611</v>
      </c>
      <c r="C590" t="s">
        <v>2008</v>
      </c>
      <c r="D590" s="74">
        <v>5</v>
      </c>
      <c r="E590" s="72">
        <v>1.4350000000000001</v>
      </c>
      <c r="F590" s="73">
        <v>3308</v>
      </c>
      <c r="G590" s="73">
        <v>6133.5</v>
      </c>
      <c r="H590" s="73">
        <v>3308</v>
      </c>
      <c r="I590" s="22"/>
    </row>
    <row r="591" spans="2:9" x14ac:dyDescent="0.25">
      <c r="B591" s="23" t="s">
        <v>612</v>
      </c>
      <c r="C591" t="s">
        <v>2009</v>
      </c>
      <c r="D591" s="74">
        <v>5</v>
      </c>
      <c r="E591" s="72">
        <v>1.2230000000000001</v>
      </c>
      <c r="F591" s="73">
        <v>2700</v>
      </c>
      <c r="G591" s="73">
        <v>7033.06</v>
      </c>
      <c r="H591" s="73">
        <v>3516.53</v>
      </c>
      <c r="I591" s="22"/>
    </row>
    <row r="592" spans="2:9" x14ac:dyDescent="0.25">
      <c r="B592" s="23" t="s">
        <v>613</v>
      </c>
      <c r="C592" t="s">
        <v>2010</v>
      </c>
      <c r="D592" s="74">
        <v>5</v>
      </c>
      <c r="E592" s="72">
        <v>0.67700000000000005</v>
      </c>
      <c r="F592" s="73">
        <v>2700</v>
      </c>
      <c r="G592" s="73">
        <v>5557.74</v>
      </c>
      <c r="H592" s="73">
        <v>2778.87</v>
      </c>
      <c r="I592" s="22"/>
    </row>
    <row r="593" spans="2:9" x14ac:dyDescent="0.25">
      <c r="B593" s="23" t="s">
        <v>614</v>
      </c>
      <c r="C593" t="s">
        <v>2011</v>
      </c>
      <c r="D593" s="74">
        <v>5</v>
      </c>
      <c r="E593" s="72">
        <v>1.048</v>
      </c>
      <c r="F593" s="73">
        <v>2700</v>
      </c>
      <c r="G593" s="73">
        <v>5226.12</v>
      </c>
      <c r="H593" s="73">
        <v>2700</v>
      </c>
      <c r="I593" s="22"/>
    </row>
    <row r="594" spans="2:9" x14ac:dyDescent="0.25">
      <c r="B594" s="23" t="s">
        <v>615</v>
      </c>
      <c r="C594" t="s">
        <v>2012</v>
      </c>
      <c r="D594" s="74">
        <v>5</v>
      </c>
      <c r="E594" s="72">
        <v>0.68600000000000005</v>
      </c>
      <c r="F594" s="73">
        <v>2700</v>
      </c>
      <c r="G594" s="73">
        <v>5674.28</v>
      </c>
      <c r="H594" s="73">
        <v>2837.14</v>
      </c>
      <c r="I594" s="22"/>
    </row>
    <row r="595" spans="2:9" x14ac:dyDescent="0.25">
      <c r="B595" s="23" t="s">
        <v>616</v>
      </c>
      <c r="C595" t="s">
        <v>2013</v>
      </c>
      <c r="D595" s="74">
        <v>5</v>
      </c>
      <c r="E595" s="72">
        <v>0.39600000000000002</v>
      </c>
      <c r="F595" s="73">
        <v>2700</v>
      </c>
      <c r="G595" s="73">
        <v>4268.0200000000004</v>
      </c>
      <c r="H595" s="73">
        <v>2700</v>
      </c>
      <c r="I595" s="22"/>
    </row>
    <row r="596" spans="2:9" x14ac:dyDescent="0.25">
      <c r="B596" s="23" t="s">
        <v>617</v>
      </c>
      <c r="C596" t="s">
        <v>2014</v>
      </c>
      <c r="D596" s="74">
        <v>5</v>
      </c>
      <c r="E596" s="72">
        <v>0.61599999999999999</v>
      </c>
      <c r="F596" s="73">
        <v>2700</v>
      </c>
      <c r="G596" s="73">
        <v>1886.53</v>
      </c>
      <c r="H596" s="73">
        <v>2700</v>
      </c>
      <c r="I596" s="22"/>
    </row>
    <row r="597" spans="2:9" x14ac:dyDescent="0.25">
      <c r="B597" s="23" t="s">
        <v>618</v>
      </c>
      <c r="C597" t="s">
        <v>2015</v>
      </c>
      <c r="D597" s="74">
        <v>5</v>
      </c>
      <c r="E597" s="72">
        <v>0.78200000000000003</v>
      </c>
      <c r="F597" s="73">
        <v>2700</v>
      </c>
      <c r="G597" s="73">
        <v>5696.45</v>
      </c>
      <c r="H597" s="73">
        <v>2848.22</v>
      </c>
      <c r="I597" s="22"/>
    </row>
    <row r="598" spans="2:9" x14ac:dyDescent="0.25">
      <c r="B598" s="23" t="s">
        <v>619</v>
      </c>
      <c r="C598" t="s">
        <v>2016</v>
      </c>
      <c r="D598" s="74">
        <v>5</v>
      </c>
      <c r="E598" s="72">
        <v>0.74299999999999999</v>
      </c>
      <c r="F598" s="73">
        <v>2988</v>
      </c>
      <c r="G598" s="73">
        <v>6291.83</v>
      </c>
      <c r="H598" s="73">
        <v>3145.91</v>
      </c>
      <c r="I598" s="22"/>
    </row>
    <row r="599" spans="2:9" x14ac:dyDescent="0.25">
      <c r="B599" s="23" t="s">
        <v>620</v>
      </c>
      <c r="C599" t="s">
        <v>2017</v>
      </c>
      <c r="D599" s="74">
        <v>4</v>
      </c>
      <c r="E599" s="72">
        <v>2.4180000000000001</v>
      </c>
      <c r="F599" s="73">
        <v>2776</v>
      </c>
      <c r="G599" s="73">
        <v>10097.700000000001</v>
      </c>
      <c r="H599" s="73">
        <v>5048.8500000000004</v>
      </c>
      <c r="I599" s="22"/>
    </row>
    <row r="600" spans="2:9" x14ac:dyDescent="0.25">
      <c r="B600" s="23" t="s">
        <v>621</v>
      </c>
      <c r="C600" t="s">
        <v>2018</v>
      </c>
      <c r="D600" s="74">
        <v>6</v>
      </c>
      <c r="E600" s="72">
        <v>0.17699999999999999</v>
      </c>
      <c r="F600" s="73">
        <v>2700</v>
      </c>
      <c r="G600" s="73">
        <v>500</v>
      </c>
      <c r="H600" s="73">
        <v>2700</v>
      </c>
      <c r="I600" s="22"/>
    </row>
    <row r="601" spans="2:9" x14ac:dyDescent="0.25">
      <c r="B601" s="23" t="s">
        <v>622</v>
      </c>
      <c r="C601" t="s">
        <v>2019</v>
      </c>
      <c r="D601" s="74">
        <v>5</v>
      </c>
      <c r="E601" s="72">
        <v>0.72099999999999997</v>
      </c>
      <c r="F601" s="73">
        <v>2700</v>
      </c>
      <c r="G601" s="73">
        <v>1620.26</v>
      </c>
      <c r="H601" s="73">
        <v>2700</v>
      </c>
      <c r="I601" s="22"/>
    </row>
    <row r="602" spans="2:9" x14ac:dyDescent="0.25">
      <c r="B602" s="23" t="s">
        <v>623</v>
      </c>
      <c r="C602" t="s">
        <v>2020</v>
      </c>
      <c r="D602" s="74">
        <v>5</v>
      </c>
      <c r="E602" s="72">
        <v>0.995</v>
      </c>
      <c r="F602" s="73">
        <v>2884</v>
      </c>
      <c r="G602" s="73">
        <v>5722.8</v>
      </c>
      <c r="H602" s="73">
        <v>2884</v>
      </c>
      <c r="I602" s="22"/>
    </row>
    <row r="603" spans="2:9" x14ac:dyDescent="0.25">
      <c r="B603" s="23" t="s">
        <v>624</v>
      </c>
      <c r="C603" t="s">
        <v>2021</v>
      </c>
      <c r="D603" s="74">
        <v>5</v>
      </c>
      <c r="E603" s="72">
        <v>1.3520000000000001</v>
      </c>
      <c r="F603" s="73">
        <v>2700</v>
      </c>
      <c r="G603" s="73">
        <v>4217.6000000000004</v>
      </c>
      <c r="H603" s="73">
        <v>2700</v>
      </c>
      <c r="I603" s="22"/>
    </row>
    <row r="604" spans="2:9" x14ac:dyDescent="0.25">
      <c r="B604" s="23" t="s">
        <v>625</v>
      </c>
      <c r="C604" t="s">
        <v>2022</v>
      </c>
      <c r="D604" s="74">
        <v>5</v>
      </c>
      <c r="E604" s="72">
        <v>0.26400000000000001</v>
      </c>
      <c r="F604" s="73">
        <v>2700</v>
      </c>
      <c r="G604" s="73">
        <v>500</v>
      </c>
      <c r="H604" s="73">
        <v>2700</v>
      </c>
      <c r="I604" s="22"/>
    </row>
    <row r="605" spans="2:9" x14ac:dyDescent="0.25">
      <c r="B605" s="23" t="s">
        <v>626</v>
      </c>
      <c r="C605" t="s">
        <v>2023</v>
      </c>
      <c r="D605" s="74">
        <v>4</v>
      </c>
      <c r="E605" s="72">
        <v>1.3280000000000001</v>
      </c>
      <c r="F605" s="73">
        <v>2700</v>
      </c>
      <c r="G605" s="73">
        <v>4716.03</v>
      </c>
      <c r="H605" s="73">
        <v>2700</v>
      </c>
      <c r="I605" s="22"/>
    </row>
    <row r="606" spans="2:9" x14ac:dyDescent="0.25">
      <c r="B606" s="23" t="s">
        <v>627</v>
      </c>
      <c r="C606" t="s">
        <v>2024</v>
      </c>
      <c r="D606" s="74">
        <v>5</v>
      </c>
      <c r="E606" s="72">
        <v>0.65</v>
      </c>
      <c r="F606" s="73">
        <v>2828</v>
      </c>
      <c r="G606" s="73">
        <v>4823.3</v>
      </c>
      <c r="H606" s="73">
        <v>2828</v>
      </c>
      <c r="I606" s="22"/>
    </row>
    <row r="607" spans="2:9" x14ac:dyDescent="0.25">
      <c r="B607" s="23" t="s">
        <v>628</v>
      </c>
      <c r="C607" t="s">
        <v>2025</v>
      </c>
      <c r="D607" s="74">
        <v>3</v>
      </c>
      <c r="E607" s="72">
        <v>1.484</v>
      </c>
      <c r="F607" s="73">
        <v>2700</v>
      </c>
      <c r="G607" s="73">
        <v>6779.14</v>
      </c>
      <c r="H607" s="73">
        <v>3389.57</v>
      </c>
      <c r="I607" s="22"/>
    </row>
    <row r="608" spans="2:9" x14ac:dyDescent="0.25">
      <c r="B608" s="23" t="s">
        <v>629</v>
      </c>
      <c r="C608" t="s">
        <v>2026</v>
      </c>
      <c r="D608" s="74">
        <v>5</v>
      </c>
      <c r="E608" s="72">
        <v>2.0470000000000002</v>
      </c>
      <c r="F608" s="73">
        <v>3312</v>
      </c>
      <c r="G608" s="73">
        <v>7406.94</v>
      </c>
      <c r="H608" s="73">
        <v>3703.47</v>
      </c>
      <c r="I608" s="22"/>
    </row>
    <row r="609" spans="2:9" x14ac:dyDescent="0.25">
      <c r="B609" s="23" t="s">
        <v>630</v>
      </c>
      <c r="C609" t="s">
        <v>2027</v>
      </c>
      <c r="D609" s="74">
        <v>5</v>
      </c>
      <c r="E609" s="72">
        <v>1.76</v>
      </c>
      <c r="F609" s="73">
        <v>3824</v>
      </c>
      <c r="G609" s="73">
        <v>6975.4</v>
      </c>
      <c r="H609" s="73">
        <v>3824</v>
      </c>
      <c r="I609" s="22"/>
    </row>
    <row r="610" spans="2:9" x14ac:dyDescent="0.25">
      <c r="B610" s="23" t="s">
        <v>631</v>
      </c>
      <c r="C610" t="s">
        <v>2028</v>
      </c>
      <c r="D610" s="74">
        <v>5</v>
      </c>
      <c r="E610" s="72">
        <v>1.669</v>
      </c>
      <c r="F610" s="73">
        <v>2968</v>
      </c>
      <c r="G610" s="73">
        <v>6401.87</v>
      </c>
      <c r="H610" s="73">
        <v>3200.93</v>
      </c>
      <c r="I610" s="22"/>
    </row>
    <row r="611" spans="2:9" x14ac:dyDescent="0.25">
      <c r="B611" s="23" t="s">
        <v>632</v>
      </c>
      <c r="C611" t="s">
        <v>2029</v>
      </c>
      <c r="D611" s="74">
        <v>5</v>
      </c>
      <c r="E611" s="72">
        <v>1.7609999999999999</v>
      </c>
      <c r="F611" s="73">
        <v>3940</v>
      </c>
      <c r="G611" s="73">
        <v>8969.52</v>
      </c>
      <c r="H611" s="73">
        <v>4484.76</v>
      </c>
      <c r="I611" s="22"/>
    </row>
    <row r="612" spans="2:9" x14ac:dyDescent="0.25">
      <c r="B612" s="23" t="s">
        <v>633</v>
      </c>
      <c r="C612" t="s">
        <v>2030</v>
      </c>
      <c r="D612" s="74">
        <v>4</v>
      </c>
      <c r="E612" s="72">
        <v>2.4020000000000001</v>
      </c>
      <c r="F612" s="73">
        <v>4000</v>
      </c>
      <c r="G612" s="73">
        <v>9656.61</v>
      </c>
      <c r="H612" s="73">
        <v>4828.3</v>
      </c>
      <c r="I612" s="22"/>
    </row>
    <row r="613" spans="2:9" x14ac:dyDescent="0.25">
      <c r="B613" s="23" t="s">
        <v>634</v>
      </c>
      <c r="C613" t="s">
        <v>2031</v>
      </c>
      <c r="D613" s="74">
        <v>5</v>
      </c>
      <c r="E613" s="72">
        <v>1.304</v>
      </c>
      <c r="F613" s="73">
        <v>3120</v>
      </c>
      <c r="G613" s="73">
        <v>6051.21</v>
      </c>
      <c r="H613" s="73">
        <v>3120</v>
      </c>
      <c r="I613" s="22"/>
    </row>
    <row r="614" spans="2:9" x14ac:dyDescent="0.25">
      <c r="B614" s="23" t="s">
        <v>635</v>
      </c>
      <c r="C614" t="s">
        <v>2032</v>
      </c>
      <c r="D614" s="74">
        <v>5</v>
      </c>
      <c r="E614" s="72">
        <v>2.2360000000000002</v>
      </c>
      <c r="F614" s="73">
        <v>4000</v>
      </c>
      <c r="G614" s="73">
        <v>8680.18</v>
      </c>
      <c r="H614" s="73">
        <v>4340.09</v>
      </c>
      <c r="I614" s="22"/>
    </row>
    <row r="615" spans="2:9" x14ac:dyDescent="0.25">
      <c r="B615" s="23" t="s">
        <v>636</v>
      </c>
      <c r="C615" t="s">
        <v>2033</v>
      </c>
      <c r="D615" s="74">
        <v>4</v>
      </c>
      <c r="E615" s="72">
        <v>1.9350000000000001</v>
      </c>
      <c r="F615" s="73">
        <v>3888</v>
      </c>
      <c r="G615" s="73">
        <v>9434.15</v>
      </c>
      <c r="H615" s="73">
        <v>4717.07</v>
      </c>
      <c r="I615" s="22"/>
    </row>
    <row r="616" spans="2:9" x14ac:dyDescent="0.25">
      <c r="B616" s="23" t="s">
        <v>637</v>
      </c>
      <c r="C616" t="s">
        <v>2034</v>
      </c>
      <c r="D616" s="74">
        <v>4</v>
      </c>
      <c r="E616" s="72">
        <v>0.23599999999999999</v>
      </c>
      <c r="F616" s="73">
        <v>2700</v>
      </c>
      <c r="G616" s="73">
        <v>500</v>
      </c>
      <c r="H616" s="73">
        <v>2700</v>
      </c>
      <c r="I616" s="22"/>
    </row>
    <row r="617" spans="2:9" x14ac:dyDescent="0.25">
      <c r="B617" s="23" t="s">
        <v>638</v>
      </c>
      <c r="C617" t="s">
        <v>2035</v>
      </c>
      <c r="D617" s="74">
        <v>5</v>
      </c>
      <c r="E617" s="72">
        <v>2.238</v>
      </c>
      <c r="F617" s="73">
        <v>3512</v>
      </c>
      <c r="G617" s="73">
        <v>7996.98</v>
      </c>
      <c r="H617" s="73">
        <v>3998.49</v>
      </c>
      <c r="I617" s="22"/>
    </row>
    <row r="618" spans="2:9" x14ac:dyDescent="0.25">
      <c r="B618" s="23" t="s">
        <v>639</v>
      </c>
      <c r="C618" t="s">
        <v>2036</v>
      </c>
      <c r="D618" s="74">
        <v>5</v>
      </c>
      <c r="E618" s="72">
        <v>1.6619999999999999</v>
      </c>
      <c r="F618" s="73">
        <v>3400</v>
      </c>
      <c r="G618" s="73">
        <v>6860.87</v>
      </c>
      <c r="H618" s="73">
        <v>3430.43</v>
      </c>
      <c r="I618" s="22"/>
    </row>
    <row r="619" spans="2:9" x14ac:dyDescent="0.25">
      <c r="B619" s="23" t="s">
        <v>640</v>
      </c>
      <c r="C619" t="s">
        <v>2037</v>
      </c>
      <c r="D619" s="74">
        <v>4</v>
      </c>
      <c r="E619" s="72">
        <v>2.4969999999999999</v>
      </c>
      <c r="F619" s="73">
        <v>3476</v>
      </c>
      <c r="G619" s="73">
        <v>8369.2199999999993</v>
      </c>
      <c r="H619" s="73">
        <v>4184.6099999999997</v>
      </c>
      <c r="I619" s="22"/>
    </row>
    <row r="620" spans="2:9" x14ac:dyDescent="0.25">
      <c r="B620" s="23" t="s">
        <v>641</v>
      </c>
      <c r="C620" t="s">
        <v>2038</v>
      </c>
      <c r="D620" s="74">
        <v>4</v>
      </c>
      <c r="E620" s="72">
        <v>2.411</v>
      </c>
      <c r="F620" s="73">
        <v>3820</v>
      </c>
      <c r="G620" s="73">
        <v>10555.63</v>
      </c>
      <c r="H620" s="73">
        <v>5277.81</v>
      </c>
      <c r="I620" s="22"/>
    </row>
    <row r="621" spans="2:9" x14ac:dyDescent="0.25">
      <c r="B621" s="23" t="s">
        <v>642</v>
      </c>
      <c r="C621" t="s">
        <v>2039</v>
      </c>
      <c r="D621" s="74">
        <v>4</v>
      </c>
      <c r="E621" s="72">
        <v>3.407</v>
      </c>
      <c r="F621" s="73">
        <v>4000</v>
      </c>
      <c r="G621" s="73">
        <v>12279.28</v>
      </c>
      <c r="H621" s="73">
        <v>6139.64</v>
      </c>
      <c r="I621" s="22"/>
    </row>
    <row r="622" spans="2:9" x14ac:dyDescent="0.25">
      <c r="B622" s="23" t="s">
        <v>643</v>
      </c>
      <c r="C622" t="s">
        <v>2040</v>
      </c>
      <c r="D622" s="74">
        <v>4</v>
      </c>
      <c r="E622" s="72">
        <v>3.1539999999999999</v>
      </c>
      <c r="F622" s="73">
        <v>3892</v>
      </c>
      <c r="G622" s="73">
        <v>11562.24</v>
      </c>
      <c r="H622" s="73">
        <v>5781.12</v>
      </c>
      <c r="I622" s="22"/>
    </row>
    <row r="623" spans="2:9" x14ac:dyDescent="0.25">
      <c r="B623" s="23" t="s">
        <v>644</v>
      </c>
      <c r="C623" t="s">
        <v>2041</v>
      </c>
      <c r="D623" s="74">
        <v>5</v>
      </c>
      <c r="E623" s="72">
        <v>1.6970000000000001</v>
      </c>
      <c r="F623" s="73">
        <v>3724</v>
      </c>
      <c r="G623" s="73">
        <v>8080.05</v>
      </c>
      <c r="H623" s="73">
        <v>4040.02</v>
      </c>
      <c r="I623" s="22"/>
    </row>
    <row r="624" spans="2:9" x14ac:dyDescent="0.25">
      <c r="B624" s="23" t="s">
        <v>645</v>
      </c>
      <c r="C624" t="s">
        <v>2042</v>
      </c>
      <c r="D624" s="74">
        <v>5</v>
      </c>
      <c r="E624" s="72">
        <v>0.56899999999999995</v>
      </c>
      <c r="F624" s="73">
        <v>2796</v>
      </c>
      <c r="G624" s="73">
        <v>4915.0600000000004</v>
      </c>
      <c r="H624" s="73">
        <v>2796</v>
      </c>
      <c r="I624" s="22"/>
    </row>
    <row r="625" spans="2:9" x14ac:dyDescent="0.25">
      <c r="B625" s="23" t="s">
        <v>646</v>
      </c>
      <c r="C625" t="s">
        <v>2043</v>
      </c>
      <c r="D625" s="74">
        <v>5</v>
      </c>
      <c r="E625" s="72">
        <v>1.0820000000000001</v>
      </c>
      <c r="F625" s="73">
        <v>3112</v>
      </c>
      <c r="G625" s="73">
        <v>7091.78</v>
      </c>
      <c r="H625" s="73">
        <v>3545.89</v>
      </c>
      <c r="I625" s="22"/>
    </row>
    <row r="626" spans="2:9" x14ac:dyDescent="0.25">
      <c r="B626" s="23" t="s">
        <v>647</v>
      </c>
      <c r="C626" t="s">
        <v>2044</v>
      </c>
      <c r="D626" s="74">
        <v>5</v>
      </c>
      <c r="E626" s="72">
        <v>0.79200000000000004</v>
      </c>
      <c r="F626" s="73">
        <v>3416</v>
      </c>
      <c r="G626" s="73">
        <v>6802.4</v>
      </c>
      <c r="H626" s="73">
        <v>3416</v>
      </c>
      <c r="I626" s="22"/>
    </row>
    <row r="627" spans="2:9" x14ac:dyDescent="0.25">
      <c r="B627" s="23" t="s">
        <v>648</v>
      </c>
      <c r="C627" t="s">
        <v>2045</v>
      </c>
      <c r="D627" s="74">
        <v>4</v>
      </c>
      <c r="E627" s="72">
        <v>2.5009999999999999</v>
      </c>
      <c r="F627" s="73">
        <v>3476</v>
      </c>
      <c r="G627" s="73">
        <v>10002.91</v>
      </c>
      <c r="H627" s="73">
        <v>5001.45</v>
      </c>
      <c r="I627" s="22"/>
    </row>
    <row r="628" spans="2:9" x14ac:dyDescent="0.25">
      <c r="B628" s="23" t="s">
        <v>649</v>
      </c>
      <c r="C628" t="s">
        <v>2046</v>
      </c>
      <c r="D628" s="74">
        <v>5</v>
      </c>
      <c r="E628" s="72">
        <v>1.1339999999999999</v>
      </c>
      <c r="F628" s="73">
        <v>3420</v>
      </c>
      <c r="G628" s="73">
        <v>6937.94</v>
      </c>
      <c r="H628" s="73">
        <v>3468.97</v>
      </c>
      <c r="I628" s="22"/>
    </row>
    <row r="629" spans="2:9" x14ac:dyDescent="0.25">
      <c r="B629" s="23" t="s">
        <v>650</v>
      </c>
      <c r="C629" t="s">
        <v>2047</v>
      </c>
      <c r="D629" s="74">
        <v>4</v>
      </c>
      <c r="E629" s="72">
        <v>2.5680000000000001</v>
      </c>
      <c r="F629" s="73">
        <v>3464</v>
      </c>
      <c r="G629" s="73">
        <v>9463.1</v>
      </c>
      <c r="H629" s="73">
        <v>4731.55</v>
      </c>
      <c r="I629" s="22"/>
    </row>
    <row r="630" spans="2:9" x14ac:dyDescent="0.25">
      <c r="B630" s="23" t="s">
        <v>651</v>
      </c>
      <c r="C630" t="s">
        <v>2048</v>
      </c>
      <c r="D630" s="74">
        <v>4</v>
      </c>
      <c r="E630" s="72">
        <v>3.0339999999999998</v>
      </c>
      <c r="F630" s="73">
        <v>4000</v>
      </c>
      <c r="G630" s="73">
        <v>11649.85</v>
      </c>
      <c r="H630" s="73">
        <v>5824.92</v>
      </c>
      <c r="I630" s="22"/>
    </row>
    <row r="631" spans="2:9" x14ac:dyDescent="0.25">
      <c r="B631" s="23" t="s">
        <v>652</v>
      </c>
      <c r="C631" t="s">
        <v>2049</v>
      </c>
      <c r="D631" s="74">
        <v>6</v>
      </c>
      <c r="E631" s="72">
        <v>4.3999999999999997E-2</v>
      </c>
      <c r="F631" s="73">
        <v>2700</v>
      </c>
      <c r="G631" s="73">
        <v>961.38</v>
      </c>
      <c r="H631" s="73">
        <v>2700</v>
      </c>
      <c r="I631" s="22"/>
    </row>
    <row r="632" spans="2:9" x14ac:dyDescent="0.25">
      <c r="B632" s="23" t="s">
        <v>653</v>
      </c>
      <c r="C632" t="s">
        <v>2050</v>
      </c>
      <c r="D632" s="74">
        <v>6</v>
      </c>
      <c r="E632" s="72">
        <v>0.20200000000000001</v>
      </c>
      <c r="F632" s="73">
        <v>2700</v>
      </c>
      <c r="G632" s="73">
        <v>500</v>
      </c>
      <c r="H632" s="73">
        <v>2700</v>
      </c>
      <c r="I632" s="22"/>
    </row>
    <row r="633" spans="2:9" x14ac:dyDescent="0.25">
      <c r="B633" s="23" t="s">
        <v>654</v>
      </c>
      <c r="C633" t="s">
        <v>2051</v>
      </c>
      <c r="D633" s="74">
        <v>6</v>
      </c>
      <c r="E633" s="72">
        <v>4.5999999999999999E-2</v>
      </c>
      <c r="F633" s="73">
        <v>2700</v>
      </c>
      <c r="G633" s="73">
        <v>1919.42</v>
      </c>
      <c r="H633" s="73">
        <v>2700</v>
      </c>
      <c r="I633" s="22"/>
    </row>
    <row r="634" spans="2:9" x14ac:dyDescent="0.25">
      <c r="B634" s="23" t="s">
        <v>655</v>
      </c>
      <c r="C634" t="s">
        <v>2052</v>
      </c>
      <c r="D634" s="74">
        <v>6</v>
      </c>
      <c r="E634" s="72">
        <v>0.25700000000000001</v>
      </c>
      <c r="F634" s="73">
        <v>2700</v>
      </c>
      <c r="G634" s="73">
        <v>2454.4</v>
      </c>
      <c r="H634" s="73">
        <v>2700</v>
      </c>
      <c r="I634" s="22"/>
    </row>
    <row r="635" spans="2:9" x14ac:dyDescent="0.25">
      <c r="B635" s="23" t="s">
        <v>656</v>
      </c>
      <c r="C635" t="s">
        <v>2053</v>
      </c>
      <c r="D635" s="74">
        <v>6</v>
      </c>
      <c r="E635" s="72">
        <v>5.5E-2</v>
      </c>
      <c r="F635" s="73">
        <v>2700</v>
      </c>
      <c r="G635" s="73">
        <v>2165.54</v>
      </c>
      <c r="H635" s="73">
        <v>2700</v>
      </c>
      <c r="I635" s="22"/>
    </row>
    <row r="636" spans="2:9" x14ac:dyDescent="0.25">
      <c r="B636" s="23" t="s">
        <v>657</v>
      </c>
      <c r="C636" t="s">
        <v>2054</v>
      </c>
      <c r="D636" s="74">
        <v>6</v>
      </c>
      <c r="E636" s="72">
        <v>0.14199999999999999</v>
      </c>
      <c r="F636" s="73">
        <v>2700</v>
      </c>
      <c r="G636" s="73">
        <v>1925.97</v>
      </c>
      <c r="H636" s="73">
        <v>2700</v>
      </c>
      <c r="I636" s="22"/>
    </row>
    <row r="637" spans="2:9" x14ac:dyDescent="0.25">
      <c r="B637" s="23" t="s">
        <v>658</v>
      </c>
      <c r="C637" t="s">
        <v>2055</v>
      </c>
      <c r="D637" s="74">
        <v>6</v>
      </c>
      <c r="E637" s="72">
        <v>6.0000000000000001E-3</v>
      </c>
      <c r="F637" s="73">
        <v>2700</v>
      </c>
      <c r="G637" s="73">
        <v>500</v>
      </c>
      <c r="H637" s="73">
        <v>2700</v>
      </c>
      <c r="I637" s="22"/>
    </row>
    <row r="638" spans="2:9" x14ac:dyDescent="0.25">
      <c r="B638" s="23" t="s">
        <v>659</v>
      </c>
      <c r="C638" t="s">
        <v>2056</v>
      </c>
      <c r="D638" s="74">
        <v>5</v>
      </c>
      <c r="E638" s="72">
        <v>0.68799999999999994</v>
      </c>
      <c r="F638" s="73">
        <v>2700</v>
      </c>
      <c r="G638" s="73">
        <v>3747.31</v>
      </c>
      <c r="H638" s="73">
        <v>2700</v>
      </c>
      <c r="I638" s="22"/>
    </row>
    <row r="639" spans="2:9" x14ac:dyDescent="0.25">
      <c r="B639" s="23" t="s">
        <v>660</v>
      </c>
      <c r="C639" t="s">
        <v>2057</v>
      </c>
      <c r="D639" s="74">
        <v>6</v>
      </c>
      <c r="E639" s="72">
        <v>8.1000000000000003E-2</v>
      </c>
      <c r="F639" s="73">
        <v>2700</v>
      </c>
      <c r="G639" s="73">
        <v>1415.55</v>
      </c>
      <c r="H639" s="73">
        <v>2700</v>
      </c>
      <c r="I639" s="22"/>
    </row>
    <row r="640" spans="2:9" x14ac:dyDescent="0.25">
      <c r="B640" s="23" t="s">
        <v>661</v>
      </c>
      <c r="C640" t="s">
        <v>2058</v>
      </c>
      <c r="D640" s="74">
        <v>6</v>
      </c>
      <c r="E640" s="72">
        <v>0.20599999999999999</v>
      </c>
      <c r="F640" s="73">
        <v>2700</v>
      </c>
      <c r="G640" s="73">
        <v>2595.92</v>
      </c>
      <c r="H640" s="73">
        <v>2700</v>
      </c>
      <c r="I640" s="22"/>
    </row>
    <row r="641" spans="2:9" x14ac:dyDescent="0.25">
      <c r="B641" s="23" t="s">
        <v>662</v>
      </c>
      <c r="C641" t="s">
        <v>2059</v>
      </c>
      <c r="D641" s="74">
        <v>6</v>
      </c>
      <c r="E641" s="72">
        <v>5.1999999999999998E-2</v>
      </c>
      <c r="F641" s="73">
        <v>2700</v>
      </c>
      <c r="G641" s="73">
        <v>2253.7800000000002</v>
      </c>
      <c r="H641" s="73">
        <v>2700</v>
      </c>
      <c r="I641" s="22"/>
    </row>
    <row r="642" spans="2:9" x14ac:dyDescent="0.25">
      <c r="B642" s="23" t="s">
        <v>663</v>
      </c>
      <c r="C642" t="s">
        <v>2060</v>
      </c>
      <c r="D642" s="74">
        <v>6</v>
      </c>
      <c r="E642" s="72">
        <v>8.4000000000000005E-2</v>
      </c>
      <c r="F642" s="73">
        <v>2700</v>
      </c>
      <c r="G642" s="73">
        <v>2435.4499999999998</v>
      </c>
      <c r="H642" s="73">
        <v>2700</v>
      </c>
      <c r="I642" s="22"/>
    </row>
    <row r="643" spans="2:9" x14ac:dyDescent="0.25">
      <c r="B643" s="23" t="s">
        <v>664</v>
      </c>
      <c r="C643" t="s">
        <v>2061</v>
      </c>
      <c r="D643" s="74">
        <v>6</v>
      </c>
      <c r="E643" s="72">
        <v>1.6E-2</v>
      </c>
      <c r="F643" s="73">
        <v>2700</v>
      </c>
      <c r="G643" s="73">
        <v>1510.28</v>
      </c>
      <c r="H643" s="73">
        <v>2700</v>
      </c>
      <c r="I643" s="22"/>
    </row>
    <row r="644" spans="2:9" x14ac:dyDescent="0.25">
      <c r="B644" s="23" t="s">
        <v>665</v>
      </c>
      <c r="C644" t="s">
        <v>2062</v>
      </c>
      <c r="D644" s="74">
        <v>5</v>
      </c>
      <c r="E644" s="72">
        <v>0.32400000000000001</v>
      </c>
      <c r="F644" s="73">
        <v>2700</v>
      </c>
      <c r="G644" s="73">
        <v>1177.3599999999999</v>
      </c>
      <c r="H644" s="73">
        <v>2700</v>
      </c>
      <c r="I644" s="22"/>
    </row>
    <row r="645" spans="2:9" x14ac:dyDescent="0.25">
      <c r="B645" s="23" t="s">
        <v>666</v>
      </c>
      <c r="C645" t="s">
        <v>2063</v>
      </c>
      <c r="D645" s="74">
        <v>5</v>
      </c>
      <c r="E645" s="72">
        <v>0.499</v>
      </c>
      <c r="F645" s="73">
        <v>2700</v>
      </c>
      <c r="G645" s="73">
        <v>2957.02</v>
      </c>
      <c r="H645" s="73">
        <v>2700</v>
      </c>
      <c r="I645" s="22"/>
    </row>
    <row r="646" spans="2:9" x14ac:dyDescent="0.25">
      <c r="B646" s="23" t="s">
        <v>667</v>
      </c>
      <c r="C646" t="s">
        <v>2064</v>
      </c>
      <c r="D646" s="74">
        <v>6</v>
      </c>
      <c r="E646" s="72">
        <v>0.1</v>
      </c>
      <c r="F646" s="73">
        <v>2700</v>
      </c>
      <c r="G646" s="73">
        <v>500</v>
      </c>
      <c r="H646" s="73">
        <v>2700</v>
      </c>
      <c r="I646" s="22"/>
    </row>
    <row r="647" spans="2:9" x14ac:dyDescent="0.25">
      <c r="B647" s="23" t="s">
        <v>668</v>
      </c>
      <c r="C647" t="s">
        <v>2065</v>
      </c>
      <c r="D647" s="74">
        <v>6</v>
      </c>
      <c r="E647" s="72">
        <v>9.8000000000000004E-2</v>
      </c>
      <c r="F647" s="73">
        <v>2700</v>
      </c>
      <c r="G647" s="73">
        <v>500</v>
      </c>
      <c r="H647" s="73">
        <v>2700</v>
      </c>
      <c r="I647" s="22"/>
    </row>
    <row r="648" spans="2:9" x14ac:dyDescent="0.25">
      <c r="B648" s="23" t="s">
        <v>669</v>
      </c>
      <c r="C648" t="s">
        <v>2066</v>
      </c>
      <c r="D648" s="74">
        <v>6</v>
      </c>
      <c r="E648" s="72">
        <v>0.106</v>
      </c>
      <c r="F648" s="73">
        <v>2700</v>
      </c>
      <c r="G648" s="73">
        <v>2179.52</v>
      </c>
      <c r="H648" s="73">
        <v>2700</v>
      </c>
      <c r="I648" s="22"/>
    </row>
    <row r="649" spans="2:9" x14ac:dyDescent="0.25">
      <c r="B649" s="23" t="s">
        <v>670</v>
      </c>
      <c r="C649" t="s">
        <v>2067</v>
      </c>
      <c r="D649" s="74">
        <v>6</v>
      </c>
      <c r="E649" s="72">
        <v>7.0999999999999994E-2</v>
      </c>
      <c r="F649" s="73">
        <v>2700</v>
      </c>
      <c r="G649" s="73">
        <v>500</v>
      </c>
      <c r="H649" s="73">
        <v>2700</v>
      </c>
      <c r="I649" s="22"/>
    </row>
    <row r="650" spans="2:9" x14ac:dyDescent="0.25">
      <c r="B650" s="23" t="s">
        <v>671</v>
      </c>
      <c r="C650" t="s">
        <v>2068</v>
      </c>
      <c r="D650" s="74">
        <v>6</v>
      </c>
      <c r="E650" s="72">
        <v>0.20200000000000001</v>
      </c>
      <c r="F650" s="73">
        <v>2700</v>
      </c>
      <c r="G650" s="73">
        <v>2396.37</v>
      </c>
      <c r="H650" s="73">
        <v>2700</v>
      </c>
      <c r="I650" s="22"/>
    </row>
    <row r="651" spans="2:9" x14ac:dyDescent="0.25">
      <c r="B651" s="23" t="s">
        <v>672</v>
      </c>
      <c r="C651" t="s">
        <v>2069</v>
      </c>
      <c r="D651" s="74">
        <v>6</v>
      </c>
      <c r="E651" s="72">
        <v>0.11799999999999999</v>
      </c>
      <c r="F651" s="73">
        <v>2700</v>
      </c>
      <c r="G651" s="73">
        <v>2634.83</v>
      </c>
      <c r="H651" s="73">
        <v>2700</v>
      </c>
      <c r="I651" s="22"/>
    </row>
    <row r="652" spans="2:9" x14ac:dyDescent="0.25">
      <c r="B652" s="23" t="s">
        <v>673</v>
      </c>
      <c r="C652" t="s">
        <v>2070</v>
      </c>
      <c r="D652" s="74">
        <v>3</v>
      </c>
      <c r="E652" s="72">
        <v>1.6</v>
      </c>
      <c r="F652" s="73">
        <v>2700</v>
      </c>
      <c r="G652" s="73">
        <v>7895.5</v>
      </c>
      <c r="H652" s="73">
        <v>3947.75</v>
      </c>
      <c r="I652" s="22"/>
    </row>
    <row r="653" spans="2:9" x14ac:dyDescent="0.25">
      <c r="B653" s="23" t="s">
        <v>674</v>
      </c>
      <c r="C653" t="s">
        <v>2071</v>
      </c>
      <c r="D653" s="74">
        <v>6</v>
      </c>
      <c r="E653" s="72">
        <v>0.03</v>
      </c>
      <c r="F653" s="73">
        <v>2700</v>
      </c>
      <c r="G653" s="73">
        <v>753.8</v>
      </c>
      <c r="H653" s="73">
        <v>2700</v>
      </c>
      <c r="I653" s="22"/>
    </row>
    <row r="654" spans="2:9" x14ac:dyDescent="0.25">
      <c r="B654" s="23" t="s">
        <v>675</v>
      </c>
      <c r="C654" t="s">
        <v>2072</v>
      </c>
      <c r="D654" s="74">
        <v>5</v>
      </c>
      <c r="E654" s="72">
        <v>0.69199999999999995</v>
      </c>
      <c r="F654" s="73">
        <v>2700</v>
      </c>
      <c r="G654" s="73">
        <v>4027.4</v>
      </c>
      <c r="H654" s="73">
        <v>2700</v>
      </c>
      <c r="I654" s="22"/>
    </row>
    <row r="655" spans="2:9" x14ac:dyDescent="0.25">
      <c r="B655" s="23" t="s">
        <v>676</v>
      </c>
      <c r="C655" t="s">
        <v>2073</v>
      </c>
      <c r="D655" s="74">
        <v>6</v>
      </c>
      <c r="E655" s="72">
        <v>1.4999999999999999E-2</v>
      </c>
      <c r="F655" s="73">
        <v>2700</v>
      </c>
      <c r="G655" s="73">
        <v>500</v>
      </c>
      <c r="H655" s="73">
        <v>2700</v>
      </c>
      <c r="I655" s="22"/>
    </row>
    <row r="656" spans="2:9" x14ac:dyDescent="0.25">
      <c r="B656" s="23" t="s">
        <v>677</v>
      </c>
      <c r="C656" t="s">
        <v>2074</v>
      </c>
      <c r="D656" s="74">
        <v>6</v>
      </c>
      <c r="E656" s="72">
        <v>7.5999999999999998E-2</v>
      </c>
      <c r="F656" s="73">
        <v>2700</v>
      </c>
      <c r="G656" s="73">
        <v>975.73</v>
      </c>
      <c r="H656" s="73">
        <v>2700</v>
      </c>
      <c r="I656" s="22"/>
    </row>
    <row r="657" spans="2:9" x14ac:dyDescent="0.25">
      <c r="B657" s="23" t="s">
        <v>678</v>
      </c>
      <c r="C657" t="s">
        <v>2075</v>
      </c>
      <c r="D657" s="74">
        <v>5</v>
      </c>
      <c r="E657" s="72">
        <v>0.89300000000000002</v>
      </c>
      <c r="F657" s="73">
        <v>2700</v>
      </c>
      <c r="G657" s="73">
        <v>5166.32</v>
      </c>
      <c r="H657" s="73">
        <v>2700</v>
      </c>
      <c r="I657" s="22"/>
    </row>
    <row r="658" spans="2:9" x14ac:dyDescent="0.25">
      <c r="B658" s="23" t="s">
        <v>679</v>
      </c>
      <c r="C658" t="s">
        <v>2076</v>
      </c>
      <c r="D658" s="74">
        <v>6</v>
      </c>
      <c r="E658" s="72">
        <v>8.9999999999999993E-3</v>
      </c>
      <c r="F658" s="73">
        <v>2700</v>
      </c>
      <c r="G658" s="73">
        <v>866.87</v>
      </c>
      <c r="H658" s="73">
        <v>2700</v>
      </c>
      <c r="I658" s="22"/>
    </row>
    <row r="659" spans="2:9" x14ac:dyDescent="0.25">
      <c r="B659" s="23" t="s">
        <v>680</v>
      </c>
      <c r="C659" t="s">
        <v>2077</v>
      </c>
      <c r="D659" s="74">
        <v>3</v>
      </c>
      <c r="E659" s="72">
        <v>2.258</v>
      </c>
      <c r="F659" s="73">
        <v>2700</v>
      </c>
      <c r="G659" s="73">
        <v>10747.08</v>
      </c>
      <c r="H659" s="73">
        <v>5373.54</v>
      </c>
      <c r="I659" s="22"/>
    </row>
    <row r="660" spans="2:9" x14ac:dyDescent="0.25">
      <c r="B660" s="23" t="s">
        <v>681</v>
      </c>
      <c r="C660" t="s">
        <v>2078</v>
      </c>
      <c r="D660" s="74">
        <v>6</v>
      </c>
      <c r="E660" s="72">
        <v>9.7000000000000003E-2</v>
      </c>
      <c r="F660" s="73">
        <v>2700</v>
      </c>
      <c r="G660" s="73">
        <v>2092.4499999999998</v>
      </c>
      <c r="H660" s="73">
        <v>2700</v>
      </c>
      <c r="I660" s="22"/>
    </row>
    <row r="661" spans="2:9" x14ac:dyDescent="0.25">
      <c r="B661" s="23" t="s">
        <v>682</v>
      </c>
      <c r="C661" t="s">
        <v>2079</v>
      </c>
      <c r="D661" s="74">
        <v>6</v>
      </c>
      <c r="E661" s="72">
        <v>1.7999999999999999E-2</v>
      </c>
      <c r="F661" s="73">
        <v>2700</v>
      </c>
      <c r="G661" s="73">
        <v>500</v>
      </c>
      <c r="H661" s="73">
        <v>2700</v>
      </c>
      <c r="I661" s="22"/>
    </row>
    <row r="662" spans="2:9" x14ac:dyDescent="0.25">
      <c r="B662" s="23" t="s">
        <v>683</v>
      </c>
      <c r="C662" t="s">
        <v>2080</v>
      </c>
      <c r="D662" s="74">
        <v>6</v>
      </c>
      <c r="E662" s="72">
        <v>0.126</v>
      </c>
      <c r="F662" s="73">
        <v>2700</v>
      </c>
      <c r="G662" s="73">
        <v>1800.78</v>
      </c>
      <c r="H662" s="73">
        <v>2700</v>
      </c>
      <c r="I662" s="22"/>
    </row>
    <row r="663" spans="2:9" x14ac:dyDescent="0.25">
      <c r="B663" s="23" t="s">
        <v>684</v>
      </c>
      <c r="C663" t="s">
        <v>2081</v>
      </c>
      <c r="D663" s="74">
        <v>3</v>
      </c>
      <c r="E663" s="72">
        <v>1.5720000000000001</v>
      </c>
      <c r="F663" s="73">
        <v>2700</v>
      </c>
      <c r="G663" s="73">
        <v>7652.85</v>
      </c>
      <c r="H663" s="73">
        <v>3826.42</v>
      </c>
      <c r="I663" s="22"/>
    </row>
    <row r="664" spans="2:9" x14ac:dyDescent="0.25">
      <c r="B664" s="23" t="s">
        <v>685</v>
      </c>
      <c r="C664" t="s">
        <v>2082</v>
      </c>
      <c r="D664" s="74">
        <v>6</v>
      </c>
      <c r="E664" s="72">
        <v>2.5000000000000001E-2</v>
      </c>
      <c r="F664" s="73">
        <v>2700</v>
      </c>
      <c r="G664" s="73">
        <v>1353.94</v>
      </c>
      <c r="H664" s="73">
        <v>2700</v>
      </c>
      <c r="I664" s="22"/>
    </row>
    <row r="665" spans="2:9" x14ac:dyDescent="0.25">
      <c r="B665" s="23" t="s">
        <v>686</v>
      </c>
      <c r="C665" t="s">
        <v>2083</v>
      </c>
      <c r="D665" s="74">
        <v>6</v>
      </c>
      <c r="E665" s="72">
        <v>1.2999999999999999E-2</v>
      </c>
      <c r="F665" s="73">
        <v>2700</v>
      </c>
      <c r="G665" s="73">
        <v>500</v>
      </c>
      <c r="H665" s="73">
        <v>2700</v>
      </c>
      <c r="I665" s="22"/>
    </row>
    <row r="666" spans="2:9" x14ac:dyDescent="0.25">
      <c r="B666" s="23" t="s">
        <v>687</v>
      </c>
      <c r="C666" t="s">
        <v>2084</v>
      </c>
      <c r="D666" s="74">
        <v>6</v>
      </c>
      <c r="E666" s="72">
        <v>8.3000000000000004E-2</v>
      </c>
      <c r="F666" s="73">
        <v>2700</v>
      </c>
      <c r="G666" s="73">
        <v>2324.34</v>
      </c>
      <c r="H666" s="73">
        <v>2700</v>
      </c>
      <c r="I666" s="22"/>
    </row>
    <row r="667" spans="2:9" x14ac:dyDescent="0.25">
      <c r="B667" s="23" t="s">
        <v>688</v>
      </c>
      <c r="C667" t="s">
        <v>2085</v>
      </c>
      <c r="D667" s="74">
        <v>5</v>
      </c>
      <c r="E667" s="72">
        <v>0.56399999999999995</v>
      </c>
      <c r="F667" s="73">
        <v>2700</v>
      </c>
      <c r="G667" s="73">
        <v>3100.71</v>
      </c>
      <c r="H667" s="73">
        <v>2700</v>
      </c>
      <c r="I667" s="22"/>
    </row>
    <row r="668" spans="2:9" x14ac:dyDescent="0.25">
      <c r="B668" s="23" t="s">
        <v>689</v>
      </c>
      <c r="C668" t="s">
        <v>2086</v>
      </c>
      <c r="D668" s="74">
        <v>2</v>
      </c>
      <c r="E668" s="72">
        <v>1.67</v>
      </c>
      <c r="F668" s="73">
        <v>2700</v>
      </c>
      <c r="G668" s="73">
        <v>8054.91</v>
      </c>
      <c r="H668" s="73">
        <v>4027.45</v>
      </c>
      <c r="I668" s="22"/>
    </row>
    <row r="669" spans="2:9" x14ac:dyDescent="0.25">
      <c r="B669" s="23" t="s">
        <v>690</v>
      </c>
      <c r="C669" t="s">
        <v>2087</v>
      </c>
      <c r="D669" s="74">
        <v>5</v>
      </c>
      <c r="E669" s="72">
        <v>0.32100000000000001</v>
      </c>
      <c r="F669" s="73">
        <v>2700</v>
      </c>
      <c r="G669" s="73">
        <v>4418.7700000000004</v>
      </c>
      <c r="H669" s="73">
        <v>2700</v>
      </c>
      <c r="I669" s="22"/>
    </row>
    <row r="670" spans="2:9" x14ac:dyDescent="0.25">
      <c r="B670" s="23" t="s">
        <v>691</v>
      </c>
      <c r="C670" t="s">
        <v>2088</v>
      </c>
      <c r="D670" s="74">
        <v>6</v>
      </c>
      <c r="E670" s="72">
        <v>0.129</v>
      </c>
      <c r="F670" s="73">
        <v>2700</v>
      </c>
      <c r="G670" s="73">
        <v>2963</v>
      </c>
      <c r="H670" s="73">
        <v>2700</v>
      </c>
      <c r="I670" s="22"/>
    </row>
    <row r="671" spans="2:9" x14ac:dyDescent="0.25">
      <c r="B671" s="23" t="s">
        <v>692</v>
      </c>
      <c r="C671" t="s">
        <v>2089</v>
      </c>
      <c r="D671" s="74">
        <v>5</v>
      </c>
      <c r="E671" s="72">
        <v>1.8540000000000001</v>
      </c>
      <c r="F671" s="73">
        <v>3120</v>
      </c>
      <c r="G671" s="73">
        <v>7477.42</v>
      </c>
      <c r="H671" s="73">
        <v>3738.71</v>
      </c>
      <c r="I671" s="22"/>
    </row>
    <row r="672" spans="2:9" x14ac:dyDescent="0.25">
      <c r="B672" s="23" t="s">
        <v>693</v>
      </c>
      <c r="C672" t="s">
        <v>2090</v>
      </c>
      <c r="D672" s="74">
        <v>5</v>
      </c>
      <c r="E672" s="72">
        <v>2.5</v>
      </c>
      <c r="F672" s="73">
        <v>4000</v>
      </c>
      <c r="G672" s="73">
        <v>9782.5300000000007</v>
      </c>
      <c r="H672" s="73">
        <v>4891.26</v>
      </c>
      <c r="I672" s="22"/>
    </row>
    <row r="673" spans="2:9" x14ac:dyDescent="0.25">
      <c r="B673" s="23" t="s">
        <v>694</v>
      </c>
      <c r="C673" t="s">
        <v>2091</v>
      </c>
      <c r="D673" s="74">
        <v>5</v>
      </c>
      <c r="E673" s="72">
        <v>0.68700000000000006</v>
      </c>
      <c r="F673" s="73">
        <v>3424</v>
      </c>
      <c r="G673" s="73">
        <v>4850.54</v>
      </c>
      <c r="H673" s="73">
        <v>3424</v>
      </c>
      <c r="I673" s="22"/>
    </row>
    <row r="674" spans="2:9" x14ac:dyDescent="0.25">
      <c r="B674" s="23" t="s">
        <v>695</v>
      </c>
      <c r="C674" t="s">
        <v>2092</v>
      </c>
      <c r="D674" s="74">
        <v>5</v>
      </c>
      <c r="E674" s="72">
        <v>2.0379999999999998</v>
      </c>
      <c r="F674" s="73">
        <v>3356</v>
      </c>
      <c r="G674" s="73">
        <v>8088.19</v>
      </c>
      <c r="H674" s="73">
        <v>4044.09</v>
      </c>
      <c r="I674" s="22"/>
    </row>
    <row r="675" spans="2:9" x14ac:dyDescent="0.25">
      <c r="B675" s="23" t="s">
        <v>696</v>
      </c>
      <c r="C675" t="s">
        <v>2093</v>
      </c>
      <c r="D675" s="74">
        <v>5</v>
      </c>
      <c r="E675" s="72">
        <v>2.2480000000000002</v>
      </c>
      <c r="F675" s="73">
        <v>3376</v>
      </c>
      <c r="G675" s="73">
        <v>8844.7099999999991</v>
      </c>
      <c r="H675" s="73">
        <v>4422.3500000000004</v>
      </c>
      <c r="I675" s="22"/>
    </row>
    <row r="676" spans="2:9" x14ac:dyDescent="0.25">
      <c r="B676" s="23" t="s">
        <v>697</v>
      </c>
      <c r="C676" t="s">
        <v>2094</v>
      </c>
      <c r="D676" s="74">
        <v>4</v>
      </c>
      <c r="E676" s="72">
        <v>1.2090000000000001</v>
      </c>
      <c r="F676" s="73">
        <v>2700</v>
      </c>
      <c r="G676" s="73">
        <v>4551.2</v>
      </c>
      <c r="H676" s="73">
        <v>2700</v>
      </c>
      <c r="I676" s="22"/>
    </row>
    <row r="677" spans="2:9" x14ac:dyDescent="0.25">
      <c r="B677" s="23" t="s">
        <v>698</v>
      </c>
      <c r="C677" t="s">
        <v>2095</v>
      </c>
      <c r="D677" s="74">
        <v>4</v>
      </c>
      <c r="E677" s="72">
        <v>2.254</v>
      </c>
      <c r="F677" s="73">
        <v>4000</v>
      </c>
      <c r="G677" s="73">
        <v>8184.62</v>
      </c>
      <c r="H677" s="73">
        <v>4092.31</v>
      </c>
      <c r="I677" s="22"/>
    </row>
    <row r="678" spans="2:9" x14ac:dyDescent="0.25">
      <c r="B678" s="23" t="s">
        <v>257</v>
      </c>
      <c r="C678" t="s">
        <v>1653</v>
      </c>
      <c r="D678" s="74">
        <v>5</v>
      </c>
      <c r="E678" s="72">
        <v>1.903</v>
      </c>
      <c r="F678" s="73">
        <v>3532</v>
      </c>
      <c r="G678" s="73">
        <v>8378.5</v>
      </c>
      <c r="H678" s="73">
        <v>4189.25</v>
      </c>
      <c r="I678" s="22"/>
    </row>
    <row r="679" spans="2:9" hidden="1" x14ac:dyDescent="0.25">
      <c r="B679" s="23" t="s">
        <v>74</v>
      </c>
      <c r="C679" t="s">
        <v>1469</v>
      </c>
      <c r="D679" s="74">
        <v>4</v>
      </c>
      <c r="E679" s="72">
        <v>2.653</v>
      </c>
      <c r="F679" s="73">
        <v>3820</v>
      </c>
      <c r="G679" s="73">
        <v>10111.790000000001</v>
      </c>
      <c r="H679" s="73">
        <v>5055.8900000000003</v>
      </c>
      <c r="I679" s="22"/>
    </row>
    <row r="680" spans="2:9" hidden="1" x14ac:dyDescent="0.25">
      <c r="B680" s="23" t="s">
        <v>691</v>
      </c>
      <c r="C680" t="s">
        <v>2088</v>
      </c>
      <c r="D680" s="74">
        <v>6</v>
      </c>
      <c r="E680" s="72">
        <v>0.129</v>
      </c>
      <c r="F680" s="73">
        <v>2700</v>
      </c>
      <c r="G680" s="73">
        <v>2963</v>
      </c>
      <c r="H680" s="73">
        <v>2700</v>
      </c>
    </row>
    <row r="681" spans="2:9" hidden="1" x14ac:dyDescent="0.25">
      <c r="E681" s="21"/>
      <c r="F681" s="22"/>
      <c r="G681" s="22"/>
      <c r="H681" s="22"/>
    </row>
    <row r="682" spans="2:9" hidden="1" x14ac:dyDescent="0.25">
      <c r="E682" s="21"/>
      <c r="F682" s="22"/>
      <c r="G682" s="22"/>
      <c r="H682" s="22"/>
    </row>
    <row r="683" spans="2:9" hidden="1" x14ac:dyDescent="0.25">
      <c r="B683" s="19" t="s">
        <v>2096</v>
      </c>
      <c r="E683" s="21"/>
      <c r="F683" s="22"/>
      <c r="G683" s="22"/>
      <c r="H683" s="22"/>
    </row>
    <row r="684" spans="2:9" hidden="1" x14ac:dyDescent="0.25">
      <c r="B684" s="19" t="s">
        <v>2097</v>
      </c>
      <c r="C684" s="20" t="s">
        <v>2098</v>
      </c>
      <c r="E684" s="21" t="s">
        <v>2099</v>
      </c>
      <c r="F684" s="22"/>
      <c r="G684" s="22"/>
      <c r="H684" s="22"/>
    </row>
    <row r="685" spans="2:9" hidden="1" x14ac:dyDescent="0.25">
      <c r="B685" s="19" t="s">
        <v>2097</v>
      </c>
      <c r="C685" s="20" t="s">
        <v>2100</v>
      </c>
      <c r="E685" s="21" t="s">
        <v>2101</v>
      </c>
      <c r="F685" s="22"/>
      <c r="G685" s="22"/>
      <c r="H685" s="22"/>
    </row>
  </sheetData>
  <sheetProtection selectLockedCells="1" selectUnlockedCells="1"/>
  <pageMargins left="0.75" right="0.75" top="1" bottom="1" header="0.5" footer="0.5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workbookViewId="0"/>
  </sheetViews>
  <sheetFormatPr defaultRowHeight="12.75" x14ac:dyDescent="0.2"/>
  <sheetData>
    <row r="1" spans="1:4" x14ac:dyDescent="0.2">
      <c r="A1" t="s">
        <v>1392</v>
      </c>
      <c r="B1" t="s">
        <v>1393</v>
      </c>
      <c r="C1" t="s">
        <v>1394</v>
      </c>
      <c r="D1" t="s">
        <v>1395</v>
      </c>
    </row>
    <row r="2" spans="1:4" ht="409.5" x14ac:dyDescent="0.2">
      <c r="A2" t="e">
        <f>#REF!</f>
        <v>#REF!</v>
      </c>
      <c r="B2" t="s">
        <v>1396</v>
      </c>
      <c r="C2">
        <v>2</v>
      </c>
      <c r="D2" s="1" t="s">
        <v>1402</v>
      </c>
    </row>
    <row r="3" spans="1:4" ht="409.5" x14ac:dyDescent="0.2">
      <c r="A3" t="e">
        <f>#REF!</f>
        <v>#REF!</v>
      </c>
      <c r="B3" t="s">
        <v>1403</v>
      </c>
      <c r="C3">
        <v>1</v>
      </c>
      <c r="D3" s="1" t="s">
        <v>1404</v>
      </c>
    </row>
    <row r="4" spans="1:4" ht="409.5" x14ac:dyDescent="0.2">
      <c r="A4" t="e">
        <f>#REF!</f>
        <v>#REF!</v>
      </c>
      <c r="B4" t="s">
        <v>1418</v>
      </c>
      <c r="C4">
        <v>1</v>
      </c>
      <c r="D4" s="1" t="s"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Grant Calculator</vt:lpstr>
      <vt:lpstr>District Data</vt:lpstr>
      <vt:lpstr>Appendix F</vt:lpstr>
      <vt:lpstr>'District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Harrigan</dc:creator>
  <cp:lastModifiedBy>DeSylvia Dwyer</cp:lastModifiedBy>
  <cp:lastPrinted>2018-05-16T12:59:07Z</cp:lastPrinted>
  <dcterms:created xsi:type="dcterms:W3CDTF">2009-04-13T15:42:58Z</dcterms:created>
  <dcterms:modified xsi:type="dcterms:W3CDTF">2019-06-07T20:18:54Z</dcterms:modified>
</cp:coreProperties>
</file>