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mgtserv\votingresults\docs\"/>
    </mc:Choice>
  </mc:AlternateContent>
  <xr:revisionPtr revIDLastSave="0" documentId="8_{395EDA65-1A2B-4A7E-8BE6-17034FE236FC}" xr6:coauthVersionLast="47" xr6:coauthVersionMax="47" xr10:uidLastSave="{00000000-0000-0000-0000-000000000000}"/>
  <bookViews>
    <workbookView xWindow="28680" yWindow="-105" windowWidth="29040" windowHeight="15840" xr2:uid="{BA9A1095-2050-44C9-9DF0-92A49AF0974F}"/>
  </bookViews>
  <sheets>
    <sheet name="FINAL" sheetId="3" r:id="rId1"/>
  </sheets>
  <definedNames>
    <definedName name="_xlnm._FilterDatabase" localSheetId="0" hidden="1">FINAL!$A$8:$N$1093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3" i="3" l="1"/>
  <c r="J183" i="3"/>
  <c r="I183" i="3"/>
  <c r="M182" i="3"/>
  <c r="J182" i="3"/>
  <c r="I182" i="3"/>
  <c r="F182" i="3"/>
  <c r="H182" i="3" s="1"/>
  <c r="C182" i="3" s="1"/>
  <c r="B182" i="3" l="1"/>
  <c r="F206" i="3" l="1"/>
  <c r="H206" i="3" s="1"/>
  <c r="B206" i="3" s="1"/>
  <c r="I206" i="3"/>
  <c r="J206" i="3"/>
  <c r="M206" i="3"/>
  <c r="F207" i="3"/>
  <c r="H207" i="3" s="1"/>
  <c r="B207" i="3" s="1"/>
  <c r="I207" i="3"/>
  <c r="J207" i="3"/>
  <c r="F208" i="3"/>
  <c r="H208" i="3" s="1"/>
  <c r="B208" i="3" s="1"/>
  <c r="I208" i="3"/>
  <c r="J208" i="3"/>
  <c r="F209" i="3"/>
  <c r="H209" i="3" s="1"/>
  <c r="I209" i="3"/>
  <c r="J209" i="3"/>
  <c r="F210" i="3"/>
  <c r="H210" i="3" s="1"/>
  <c r="I210" i="3"/>
  <c r="J210" i="3"/>
  <c r="M210" i="3"/>
  <c r="F211" i="3"/>
  <c r="H211" i="3" s="1"/>
  <c r="C211" i="3" s="1"/>
  <c r="I211" i="3"/>
  <c r="J211" i="3"/>
  <c r="F212" i="3"/>
  <c r="H212" i="3" s="1"/>
  <c r="B212" i="3" s="1"/>
  <c r="I212" i="3"/>
  <c r="J212" i="3"/>
  <c r="F213" i="3"/>
  <c r="H213" i="3" s="1"/>
  <c r="B213" i="3" s="1"/>
  <c r="I213" i="3"/>
  <c r="J213" i="3"/>
  <c r="M213" i="3"/>
  <c r="F214" i="3"/>
  <c r="H214" i="3" s="1"/>
  <c r="B214" i="3" s="1"/>
  <c r="I214" i="3"/>
  <c r="J214" i="3"/>
  <c r="M214" i="3"/>
  <c r="I215" i="3"/>
  <c r="J215" i="3"/>
  <c r="M215" i="3"/>
  <c r="F216" i="3"/>
  <c r="H216" i="3" s="1"/>
  <c r="B216" i="3" s="1"/>
  <c r="I216" i="3"/>
  <c r="J216" i="3"/>
  <c r="M216" i="3"/>
  <c r="F217" i="3"/>
  <c r="H217" i="3" s="1"/>
  <c r="B217" i="3" s="1"/>
  <c r="I217" i="3"/>
  <c r="J217" i="3"/>
  <c r="M217" i="3"/>
  <c r="F218" i="3"/>
  <c r="H218" i="3" s="1"/>
  <c r="B218" i="3" s="1"/>
  <c r="I218" i="3"/>
  <c r="J218" i="3"/>
  <c r="M218" i="3"/>
  <c r="I219" i="3"/>
  <c r="J219" i="3"/>
  <c r="M219" i="3"/>
  <c r="I220" i="3"/>
  <c r="J220" i="3"/>
  <c r="M220" i="3"/>
  <c r="F221" i="3"/>
  <c r="H221" i="3" s="1"/>
  <c r="I221" i="3"/>
  <c r="J221" i="3"/>
  <c r="F222" i="3"/>
  <c r="H222" i="3" s="1"/>
  <c r="I222" i="3"/>
  <c r="J222" i="3"/>
  <c r="F223" i="3"/>
  <c r="H223" i="3" s="1"/>
  <c r="I223" i="3"/>
  <c r="J223" i="3"/>
  <c r="F224" i="3"/>
  <c r="H224" i="3" s="1"/>
  <c r="B224" i="3" s="1"/>
  <c r="I224" i="3"/>
  <c r="J224" i="3"/>
  <c r="F225" i="3"/>
  <c r="H225" i="3" s="1"/>
  <c r="B225" i="3" s="1"/>
  <c r="I225" i="3"/>
  <c r="J225" i="3"/>
  <c r="F226" i="3"/>
  <c r="H226" i="3" s="1"/>
  <c r="B226" i="3" s="1"/>
  <c r="I226" i="3"/>
  <c r="J226" i="3"/>
  <c r="M226" i="3"/>
  <c r="F227" i="3"/>
  <c r="H227" i="3" s="1"/>
  <c r="I227" i="3"/>
  <c r="J227" i="3"/>
  <c r="F228" i="3"/>
  <c r="H228" i="3" s="1"/>
  <c r="I228" i="3"/>
  <c r="J228" i="3"/>
  <c r="M228" i="3"/>
  <c r="I229" i="3"/>
  <c r="J229" i="3"/>
  <c r="M229" i="3"/>
  <c r="F230" i="3"/>
  <c r="H230" i="3" s="1"/>
  <c r="B230" i="3" s="1"/>
  <c r="I230" i="3"/>
  <c r="J230" i="3"/>
  <c r="F231" i="3"/>
  <c r="H231" i="3" s="1"/>
  <c r="I231" i="3"/>
  <c r="J231" i="3"/>
  <c r="M231" i="3"/>
  <c r="F232" i="3"/>
  <c r="H232" i="3" s="1"/>
  <c r="I232" i="3"/>
  <c r="J232" i="3"/>
  <c r="F233" i="3"/>
  <c r="H233" i="3" s="1"/>
  <c r="I233" i="3"/>
  <c r="J233" i="3"/>
  <c r="F234" i="3"/>
  <c r="H234" i="3" s="1"/>
  <c r="B234" i="3" s="1"/>
  <c r="I234" i="3"/>
  <c r="J234" i="3"/>
  <c r="F235" i="3"/>
  <c r="H235" i="3" s="1"/>
  <c r="B235" i="3" s="1"/>
  <c r="I235" i="3"/>
  <c r="J235" i="3"/>
  <c r="F236" i="3"/>
  <c r="H236" i="3" s="1"/>
  <c r="B236" i="3" s="1"/>
  <c r="I236" i="3"/>
  <c r="J236" i="3"/>
  <c r="F237" i="3"/>
  <c r="H237" i="3" s="1"/>
  <c r="I237" i="3"/>
  <c r="J237" i="3"/>
  <c r="F238" i="3"/>
  <c r="H238" i="3" s="1"/>
  <c r="I238" i="3"/>
  <c r="J238" i="3"/>
  <c r="F239" i="3"/>
  <c r="H239" i="3" s="1"/>
  <c r="I239" i="3"/>
  <c r="J239" i="3"/>
  <c r="F240" i="3"/>
  <c r="H240" i="3" s="1"/>
  <c r="B240" i="3" s="1"/>
  <c r="I240" i="3"/>
  <c r="J240" i="3"/>
  <c r="F241" i="3"/>
  <c r="H241" i="3" s="1"/>
  <c r="B241" i="3" s="1"/>
  <c r="I241" i="3"/>
  <c r="J241" i="3"/>
  <c r="F242" i="3"/>
  <c r="H242" i="3" s="1"/>
  <c r="C242" i="3" s="1"/>
  <c r="I242" i="3"/>
  <c r="J242" i="3"/>
  <c r="F243" i="3"/>
  <c r="H243" i="3" s="1"/>
  <c r="I243" i="3"/>
  <c r="J243" i="3"/>
  <c r="F244" i="3"/>
  <c r="H244" i="3" s="1"/>
  <c r="I244" i="3"/>
  <c r="J244" i="3"/>
  <c r="F245" i="3"/>
  <c r="H245" i="3" s="1"/>
  <c r="I245" i="3"/>
  <c r="J245" i="3"/>
  <c r="M245" i="3"/>
  <c r="F246" i="3"/>
  <c r="H246" i="3" s="1"/>
  <c r="B246" i="3" s="1"/>
  <c r="I246" i="3"/>
  <c r="J246" i="3"/>
  <c r="F247" i="3"/>
  <c r="H247" i="3" s="1"/>
  <c r="B247" i="3" s="1"/>
  <c r="I247" i="3"/>
  <c r="J247" i="3"/>
  <c r="M247" i="3"/>
  <c r="F248" i="3"/>
  <c r="H248" i="3" s="1"/>
  <c r="C248" i="3" s="1"/>
  <c r="I248" i="3"/>
  <c r="J248" i="3"/>
  <c r="F249" i="3"/>
  <c r="H249" i="3" s="1"/>
  <c r="I249" i="3"/>
  <c r="J249" i="3"/>
  <c r="M249" i="3"/>
  <c r="F250" i="3"/>
  <c r="H250" i="3" s="1"/>
  <c r="B250" i="3" s="1"/>
  <c r="I250" i="3"/>
  <c r="J250" i="3"/>
  <c r="F251" i="3"/>
  <c r="H251" i="3" s="1"/>
  <c r="C251" i="3" s="1"/>
  <c r="I251" i="3"/>
  <c r="J251" i="3"/>
  <c r="M251" i="3"/>
  <c r="F252" i="3"/>
  <c r="H252" i="3" s="1"/>
  <c r="B252" i="3" s="1"/>
  <c r="I252" i="3"/>
  <c r="J252" i="3"/>
  <c r="F253" i="3"/>
  <c r="H253" i="3" s="1"/>
  <c r="B253" i="3" s="1"/>
  <c r="I253" i="3"/>
  <c r="J253" i="3"/>
  <c r="M253" i="3"/>
  <c r="I254" i="3"/>
  <c r="J254" i="3"/>
  <c r="M254" i="3"/>
  <c r="F255" i="3"/>
  <c r="H255" i="3" s="1"/>
  <c r="I255" i="3"/>
  <c r="J255" i="3"/>
  <c r="F256" i="3"/>
  <c r="H256" i="3" s="1"/>
  <c r="B256" i="3" s="1"/>
  <c r="I256" i="3"/>
  <c r="J256" i="3"/>
  <c r="M256" i="3"/>
  <c r="I257" i="3"/>
  <c r="J257" i="3"/>
  <c r="M257" i="3"/>
  <c r="F258" i="3"/>
  <c r="H258" i="3" s="1"/>
  <c r="I258" i="3"/>
  <c r="J258" i="3"/>
  <c r="M258" i="3"/>
  <c r="F259" i="3"/>
  <c r="H259" i="3" s="1"/>
  <c r="I259" i="3"/>
  <c r="J259" i="3"/>
  <c r="M259" i="3"/>
  <c r="I260" i="3"/>
  <c r="J260" i="3"/>
  <c r="M260" i="3"/>
  <c r="F261" i="3"/>
  <c r="H261" i="3" s="1"/>
  <c r="I261" i="3"/>
  <c r="J261" i="3"/>
  <c r="F262" i="3"/>
  <c r="H262" i="3" s="1"/>
  <c r="B262" i="3" s="1"/>
  <c r="I262" i="3"/>
  <c r="J262" i="3"/>
  <c r="M262" i="3"/>
  <c r="I263" i="3"/>
  <c r="J263" i="3"/>
  <c r="M263" i="3"/>
  <c r="B258" i="3" l="1"/>
  <c r="C258" i="3"/>
  <c r="B228" i="3"/>
  <c r="C228" i="3"/>
  <c r="B251" i="3"/>
  <c r="C250" i="3"/>
  <c r="B238" i="3"/>
  <c r="C238" i="3"/>
  <c r="C245" i="3"/>
  <c r="B245" i="3"/>
  <c r="B232" i="3"/>
  <c r="C232" i="3"/>
  <c r="B222" i="3"/>
  <c r="C222" i="3"/>
  <c r="C255" i="3"/>
  <c r="B255" i="3"/>
  <c r="C233" i="3"/>
  <c r="B233" i="3"/>
  <c r="C262" i="3"/>
  <c r="B211" i="3"/>
  <c r="C239" i="3"/>
  <c r="B239" i="3"/>
  <c r="B243" i="3"/>
  <c r="C243" i="3"/>
  <c r="B249" i="3"/>
  <c r="C249" i="3"/>
  <c r="C244" i="3"/>
  <c r="B244" i="3"/>
  <c r="C231" i="3"/>
  <c r="B231" i="3"/>
  <c r="C209" i="3"/>
  <c r="B209" i="3"/>
  <c r="C227" i="3"/>
  <c r="B227" i="3"/>
  <c r="C221" i="3"/>
  <c r="B221" i="3"/>
  <c r="B261" i="3"/>
  <c r="C261" i="3"/>
  <c r="C223" i="3"/>
  <c r="B223" i="3"/>
  <c r="B210" i="3"/>
  <c r="C210" i="3"/>
  <c r="C237" i="3"/>
  <c r="B237" i="3"/>
  <c r="C259" i="3"/>
  <c r="B259" i="3"/>
  <c r="C236" i="3"/>
  <c r="C230" i="3"/>
  <c r="C226" i="3"/>
  <c r="C218" i="3"/>
  <c r="C214" i="3"/>
  <c r="C208" i="3"/>
  <c r="C253" i="3"/>
  <c r="B248" i="3"/>
  <c r="C247" i="3"/>
  <c r="B242" i="3"/>
  <c r="C241" i="3"/>
  <c r="C235" i="3"/>
  <c r="C225" i="3"/>
  <c r="C217" i="3"/>
  <c r="C213" i="3"/>
  <c r="C207" i="3"/>
  <c r="C256" i="3"/>
  <c r="C252" i="3"/>
  <c r="C246" i="3"/>
  <c r="C240" i="3"/>
  <c r="C234" i="3"/>
  <c r="C224" i="3"/>
  <c r="C216" i="3"/>
  <c r="C212" i="3"/>
  <c r="C206" i="3"/>
  <c r="C264" i="3" l="1"/>
  <c r="B264" i="3"/>
  <c r="J1092" i="3"/>
  <c r="I1092" i="3"/>
  <c r="F1092" i="3"/>
  <c r="H1092" i="3" s="1"/>
  <c r="B1092" i="3" s="1"/>
  <c r="J1091" i="3"/>
  <c r="I1091" i="3"/>
  <c r="F1091" i="3"/>
  <c r="H1091" i="3" s="1"/>
  <c r="M1090" i="3"/>
  <c r="J1090" i="3"/>
  <c r="I1090" i="3"/>
  <c r="M1089" i="3"/>
  <c r="J1089" i="3"/>
  <c r="I1089" i="3"/>
  <c r="F1089" i="3"/>
  <c r="H1089" i="3" s="1"/>
  <c r="M1088" i="3"/>
  <c r="J1088" i="3"/>
  <c r="I1088" i="3"/>
  <c r="F1088" i="3"/>
  <c r="H1088" i="3" s="1"/>
  <c r="M1087" i="3"/>
  <c r="J1087" i="3"/>
  <c r="I1087" i="3"/>
  <c r="F1087" i="3"/>
  <c r="H1087" i="3" s="1"/>
  <c r="C1087" i="3" s="1"/>
  <c r="M1086" i="3"/>
  <c r="J1086" i="3"/>
  <c r="I1086" i="3"/>
  <c r="M1085" i="3"/>
  <c r="J1085" i="3"/>
  <c r="I1085" i="3"/>
  <c r="F1085" i="3"/>
  <c r="H1085" i="3" s="1"/>
  <c r="M1084" i="3"/>
  <c r="J1084" i="3"/>
  <c r="I1084" i="3"/>
  <c r="F1084" i="3"/>
  <c r="H1084" i="3" s="1"/>
  <c r="J1083" i="3"/>
  <c r="I1083" i="3"/>
  <c r="F1083" i="3"/>
  <c r="H1083" i="3" s="1"/>
  <c r="M1082" i="3"/>
  <c r="J1082" i="3"/>
  <c r="I1082" i="3"/>
  <c r="M1081" i="3"/>
  <c r="J1081" i="3"/>
  <c r="I1081" i="3"/>
  <c r="F1081" i="3"/>
  <c r="H1081" i="3" s="1"/>
  <c r="C1081" i="3" s="1"/>
  <c r="J1080" i="3"/>
  <c r="I1080" i="3"/>
  <c r="F1080" i="3"/>
  <c r="H1080" i="3" s="1"/>
  <c r="M1079" i="3"/>
  <c r="J1079" i="3"/>
  <c r="I1079" i="3"/>
  <c r="F1079" i="3"/>
  <c r="H1079" i="3" s="1"/>
  <c r="J1078" i="3"/>
  <c r="I1078" i="3"/>
  <c r="F1078" i="3"/>
  <c r="H1078" i="3" s="1"/>
  <c r="J1077" i="3"/>
  <c r="I1077" i="3"/>
  <c r="F1077" i="3"/>
  <c r="H1077" i="3" s="1"/>
  <c r="M1076" i="3"/>
  <c r="J1076" i="3"/>
  <c r="I1076" i="3"/>
  <c r="F1076" i="3"/>
  <c r="H1076" i="3" s="1"/>
  <c r="M1075" i="3"/>
  <c r="J1075" i="3"/>
  <c r="I1075" i="3"/>
  <c r="F1075" i="3"/>
  <c r="H1075" i="3" s="1"/>
  <c r="C1075" i="3" s="1"/>
  <c r="J1074" i="3"/>
  <c r="I1074" i="3"/>
  <c r="F1074" i="3"/>
  <c r="H1074" i="3" s="1"/>
  <c r="J1073" i="3"/>
  <c r="I1073" i="3"/>
  <c r="F1073" i="3"/>
  <c r="H1073" i="3" s="1"/>
  <c r="M1072" i="3"/>
  <c r="J1072" i="3"/>
  <c r="I1072" i="3"/>
  <c r="M1071" i="3"/>
  <c r="J1071" i="3"/>
  <c r="I1071" i="3"/>
  <c r="F1071" i="3"/>
  <c r="H1071" i="3" s="1"/>
  <c r="J1070" i="3"/>
  <c r="I1070" i="3"/>
  <c r="M1068" i="3"/>
  <c r="J1068" i="3"/>
  <c r="I1068" i="3"/>
  <c r="M1067" i="3"/>
  <c r="J1067" i="3"/>
  <c r="I1067" i="3"/>
  <c r="F1067" i="3"/>
  <c r="H1067" i="3" s="1"/>
  <c r="B1067" i="3" s="1"/>
  <c r="M1066" i="3"/>
  <c r="J1066" i="3"/>
  <c r="I1066" i="3"/>
  <c r="M1065" i="3"/>
  <c r="J1065" i="3"/>
  <c r="I1065" i="3"/>
  <c r="F1065" i="3"/>
  <c r="H1065" i="3" s="1"/>
  <c r="M1064" i="3"/>
  <c r="J1064" i="3"/>
  <c r="I1064" i="3"/>
  <c r="M1063" i="3"/>
  <c r="J1063" i="3"/>
  <c r="I1063" i="3"/>
  <c r="M1062" i="3"/>
  <c r="J1062" i="3"/>
  <c r="I1062" i="3"/>
  <c r="F1062" i="3"/>
  <c r="H1062" i="3" s="1"/>
  <c r="C1062" i="3" s="1"/>
  <c r="M1061" i="3"/>
  <c r="J1061" i="3"/>
  <c r="I1061" i="3"/>
  <c r="M1060" i="3"/>
  <c r="J1060" i="3"/>
  <c r="I1060" i="3"/>
  <c r="M1059" i="3"/>
  <c r="J1059" i="3"/>
  <c r="I1059" i="3"/>
  <c r="M1058" i="3"/>
  <c r="J1058" i="3"/>
  <c r="I1058" i="3"/>
  <c r="F1058" i="3"/>
  <c r="H1058" i="3" s="1"/>
  <c r="C1058" i="3" s="1"/>
  <c r="M1057" i="3"/>
  <c r="J1057" i="3"/>
  <c r="I1057" i="3"/>
  <c r="F1057" i="3"/>
  <c r="H1057" i="3" s="1"/>
  <c r="B1057" i="3" s="1"/>
  <c r="M1056" i="3"/>
  <c r="J1056" i="3"/>
  <c r="I1056" i="3"/>
  <c r="M1055" i="3"/>
  <c r="J1055" i="3"/>
  <c r="I1055" i="3"/>
  <c r="M1054" i="3"/>
  <c r="J1054" i="3"/>
  <c r="I1054" i="3"/>
  <c r="M1053" i="3"/>
  <c r="J1053" i="3"/>
  <c r="I1053" i="3"/>
  <c r="F1053" i="3"/>
  <c r="H1053" i="3" s="1"/>
  <c r="M1052" i="3"/>
  <c r="J1052" i="3"/>
  <c r="I1052" i="3"/>
  <c r="M1051" i="3"/>
  <c r="J1051" i="3"/>
  <c r="I1051" i="3"/>
  <c r="F1051" i="3"/>
  <c r="H1051" i="3" s="1"/>
  <c r="B1051" i="3" s="1"/>
  <c r="M1050" i="3"/>
  <c r="J1050" i="3"/>
  <c r="I1050" i="3"/>
  <c r="M1049" i="3"/>
  <c r="J1049" i="3"/>
  <c r="I1049" i="3"/>
  <c r="F1049" i="3"/>
  <c r="H1049" i="3" s="1"/>
  <c r="B1049" i="3" s="1"/>
  <c r="M1048" i="3"/>
  <c r="J1048" i="3"/>
  <c r="I1048" i="3"/>
  <c r="M1047" i="3"/>
  <c r="J1047" i="3"/>
  <c r="I1047" i="3"/>
  <c r="F1047" i="3"/>
  <c r="H1047" i="3" s="1"/>
  <c r="M1046" i="3"/>
  <c r="J1046" i="3"/>
  <c r="I1046" i="3"/>
  <c r="F1046" i="3"/>
  <c r="H1046" i="3" s="1"/>
  <c r="M1045" i="3"/>
  <c r="J1045" i="3"/>
  <c r="I1045" i="3"/>
  <c r="M1044" i="3"/>
  <c r="J1044" i="3"/>
  <c r="I1044" i="3"/>
  <c r="F1044" i="3"/>
  <c r="H1044" i="3" s="1"/>
  <c r="M1043" i="3"/>
  <c r="J1043" i="3"/>
  <c r="I1043" i="3"/>
  <c r="M1042" i="3"/>
  <c r="J1042" i="3"/>
  <c r="I1042" i="3"/>
  <c r="M1041" i="3"/>
  <c r="J1041" i="3"/>
  <c r="I1041" i="3"/>
  <c r="F1041" i="3"/>
  <c r="H1041" i="3" s="1"/>
  <c r="C1041" i="3" s="1"/>
  <c r="M1040" i="3"/>
  <c r="J1040" i="3"/>
  <c r="I1040" i="3"/>
  <c r="M1039" i="3"/>
  <c r="J1039" i="3"/>
  <c r="I1039" i="3"/>
  <c r="F1039" i="3"/>
  <c r="H1039" i="3" s="1"/>
  <c r="B1039" i="3" s="1"/>
  <c r="M1038" i="3"/>
  <c r="J1038" i="3"/>
  <c r="I1038" i="3"/>
  <c r="M1037" i="3"/>
  <c r="J1037" i="3"/>
  <c r="I1037" i="3"/>
  <c r="M1036" i="3"/>
  <c r="J1036" i="3"/>
  <c r="I1036" i="3"/>
  <c r="M1035" i="3"/>
  <c r="J1035" i="3"/>
  <c r="I1035" i="3"/>
  <c r="F1035" i="3"/>
  <c r="H1035" i="3" s="1"/>
  <c r="M1034" i="3"/>
  <c r="J1034" i="3"/>
  <c r="I1034" i="3"/>
  <c r="F1034" i="3"/>
  <c r="H1034" i="3" s="1"/>
  <c r="M1033" i="3"/>
  <c r="J1033" i="3"/>
  <c r="I1033" i="3"/>
  <c r="F1033" i="3"/>
  <c r="H1033" i="3" s="1"/>
  <c r="M1032" i="3"/>
  <c r="J1032" i="3"/>
  <c r="I1032" i="3"/>
  <c r="F1032" i="3"/>
  <c r="H1032" i="3" s="1"/>
  <c r="M1031" i="3"/>
  <c r="J1031" i="3"/>
  <c r="I1031" i="3"/>
  <c r="M1030" i="3"/>
  <c r="J1030" i="3"/>
  <c r="I1030" i="3"/>
  <c r="F1030" i="3"/>
  <c r="H1030" i="3" s="1"/>
  <c r="M1029" i="3"/>
  <c r="J1029" i="3"/>
  <c r="I1029" i="3"/>
  <c r="F1029" i="3"/>
  <c r="H1029" i="3" s="1"/>
  <c r="C1029" i="3" s="1"/>
  <c r="M1028" i="3"/>
  <c r="J1028" i="3"/>
  <c r="I1028" i="3"/>
  <c r="F1028" i="3"/>
  <c r="H1028" i="3" s="1"/>
  <c r="C1028" i="3" s="1"/>
  <c r="M1027" i="3"/>
  <c r="J1027" i="3"/>
  <c r="I1027" i="3"/>
  <c r="M1026" i="3"/>
  <c r="J1026" i="3"/>
  <c r="I1026" i="3"/>
  <c r="F1026" i="3"/>
  <c r="H1026" i="3" s="1"/>
  <c r="M1025" i="3"/>
  <c r="J1025" i="3"/>
  <c r="I1025" i="3"/>
  <c r="F1025" i="3"/>
  <c r="H1025" i="3" s="1"/>
  <c r="B1025" i="3" s="1"/>
  <c r="M1024" i="3"/>
  <c r="J1024" i="3"/>
  <c r="I1024" i="3"/>
  <c r="M1023" i="3"/>
  <c r="J1023" i="3"/>
  <c r="I1023" i="3"/>
  <c r="M1022" i="3"/>
  <c r="J1022" i="3"/>
  <c r="I1022" i="3"/>
  <c r="F1022" i="3"/>
  <c r="H1022" i="3" s="1"/>
  <c r="M1021" i="3"/>
  <c r="J1021" i="3"/>
  <c r="I1021" i="3"/>
  <c r="M1020" i="3"/>
  <c r="J1020" i="3"/>
  <c r="I1020" i="3"/>
  <c r="M1019" i="3"/>
  <c r="J1019" i="3"/>
  <c r="I1019" i="3"/>
  <c r="F1019" i="3"/>
  <c r="H1019" i="3" s="1"/>
  <c r="M1018" i="3"/>
  <c r="J1018" i="3"/>
  <c r="I1018" i="3"/>
  <c r="F1018" i="3"/>
  <c r="H1018" i="3" s="1"/>
  <c r="J1017" i="3"/>
  <c r="I1017" i="3"/>
  <c r="M1014" i="3"/>
  <c r="J1014" i="3"/>
  <c r="I1014" i="3"/>
  <c r="F1014" i="3"/>
  <c r="H1014" i="3" s="1"/>
  <c r="C1014" i="3" s="1"/>
  <c r="J1013" i="3"/>
  <c r="I1013" i="3"/>
  <c r="F1013" i="3"/>
  <c r="H1013" i="3" s="1"/>
  <c r="B1013" i="3" s="1"/>
  <c r="M1012" i="3"/>
  <c r="J1012" i="3"/>
  <c r="I1012" i="3"/>
  <c r="M1011" i="3"/>
  <c r="J1011" i="3"/>
  <c r="I1011" i="3"/>
  <c r="M1010" i="3"/>
  <c r="J1010" i="3"/>
  <c r="I1010" i="3"/>
  <c r="F1010" i="3"/>
  <c r="H1010" i="3" s="1"/>
  <c r="J1009" i="3"/>
  <c r="I1009" i="3"/>
  <c r="F1009" i="3"/>
  <c r="H1009" i="3" s="1"/>
  <c r="B1009" i="3" s="1"/>
  <c r="M1008" i="3"/>
  <c r="J1008" i="3"/>
  <c r="I1008" i="3"/>
  <c r="M1007" i="3"/>
  <c r="J1007" i="3"/>
  <c r="I1007" i="3"/>
  <c r="F1007" i="3"/>
  <c r="H1007" i="3" s="1"/>
  <c r="M1006" i="3"/>
  <c r="J1006" i="3"/>
  <c r="I1006" i="3"/>
  <c r="M1005" i="3"/>
  <c r="J1005" i="3"/>
  <c r="I1005" i="3"/>
  <c r="F1005" i="3"/>
  <c r="H1005" i="3" s="1"/>
  <c r="M1004" i="3"/>
  <c r="J1004" i="3"/>
  <c r="I1004" i="3"/>
  <c r="M1003" i="3"/>
  <c r="J1003" i="3"/>
  <c r="I1003" i="3"/>
  <c r="F1003" i="3"/>
  <c r="H1003" i="3" s="1"/>
  <c r="M1002" i="3"/>
  <c r="J1002" i="3"/>
  <c r="I1002" i="3"/>
  <c r="M1001" i="3"/>
  <c r="J1001" i="3"/>
  <c r="I1001" i="3"/>
  <c r="F1001" i="3"/>
  <c r="H1001" i="3" s="1"/>
  <c r="M1000" i="3"/>
  <c r="J1000" i="3"/>
  <c r="I1000" i="3"/>
  <c r="F1000" i="3"/>
  <c r="H1000" i="3" s="1"/>
  <c r="M999" i="3"/>
  <c r="J999" i="3"/>
  <c r="I999" i="3"/>
  <c r="F999" i="3"/>
  <c r="H999" i="3" s="1"/>
  <c r="C999" i="3" s="1"/>
  <c r="M998" i="3"/>
  <c r="J998" i="3"/>
  <c r="I998" i="3"/>
  <c r="F998" i="3"/>
  <c r="H998" i="3" s="1"/>
  <c r="C998" i="3" s="1"/>
  <c r="J997" i="3"/>
  <c r="I997" i="3"/>
  <c r="F997" i="3"/>
  <c r="H997" i="3" s="1"/>
  <c r="B997" i="3" s="1"/>
  <c r="M996" i="3"/>
  <c r="J996" i="3"/>
  <c r="I996" i="3"/>
  <c r="F996" i="3"/>
  <c r="H996" i="3" s="1"/>
  <c r="C996" i="3" s="1"/>
  <c r="M995" i="3"/>
  <c r="J995" i="3"/>
  <c r="I995" i="3"/>
  <c r="M994" i="3"/>
  <c r="J994" i="3"/>
  <c r="I994" i="3"/>
  <c r="F994" i="3"/>
  <c r="H994" i="3" s="1"/>
  <c r="J993" i="3"/>
  <c r="I993" i="3"/>
  <c r="F993" i="3"/>
  <c r="H993" i="3" s="1"/>
  <c r="M992" i="3"/>
  <c r="J992" i="3"/>
  <c r="I992" i="3"/>
  <c r="M991" i="3"/>
  <c r="J991" i="3"/>
  <c r="I991" i="3"/>
  <c r="F991" i="3"/>
  <c r="H991" i="3" s="1"/>
  <c r="B991" i="3" s="1"/>
  <c r="M990" i="3"/>
  <c r="J990" i="3"/>
  <c r="I990" i="3"/>
  <c r="M989" i="3"/>
  <c r="J989" i="3"/>
  <c r="I989" i="3"/>
  <c r="F989" i="3"/>
  <c r="H989" i="3" s="1"/>
  <c r="M988" i="3"/>
  <c r="J988" i="3"/>
  <c r="I988" i="3"/>
  <c r="M987" i="3"/>
  <c r="J987" i="3"/>
  <c r="I987" i="3"/>
  <c r="F987" i="3"/>
  <c r="H987" i="3" s="1"/>
  <c r="M986" i="3"/>
  <c r="J986" i="3"/>
  <c r="I986" i="3"/>
  <c r="M985" i="3"/>
  <c r="J985" i="3"/>
  <c r="I985" i="3"/>
  <c r="F985" i="3"/>
  <c r="H985" i="3" s="1"/>
  <c r="M984" i="3"/>
  <c r="J984" i="3"/>
  <c r="I984" i="3"/>
  <c r="M983" i="3"/>
  <c r="J983" i="3"/>
  <c r="I983" i="3"/>
  <c r="M982" i="3"/>
  <c r="J982" i="3"/>
  <c r="I982" i="3"/>
  <c r="F982" i="3"/>
  <c r="H982" i="3" s="1"/>
  <c r="C982" i="3" s="1"/>
  <c r="J981" i="3"/>
  <c r="I981" i="3"/>
  <c r="F981" i="3"/>
  <c r="H981" i="3" s="1"/>
  <c r="J980" i="3"/>
  <c r="I980" i="3"/>
  <c r="F980" i="3"/>
  <c r="H980" i="3" s="1"/>
  <c r="M979" i="3"/>
  <c r="J979" i="3"/>
  <c r="I979" i="3"/>
  <c r="M978" i="3"/>
  <c r="J978" i="3"/>
  <c r="I978" i="3"/>
  <c r="F978" i="3"/>
  <c r="H978" i="3" s="1"/>
  <c r="J977" i="3"/>
  <c r="I977" i="3"/>
  <c r="F977" i="3"/>
  <c r="H977" i="3" s="1"/>
  <c r="M976" i="3"/>
  <c r="J976" i="3"/>
  <c r="I976" i="3"/>
  <c r="M975" i="3"/>
  <c r="J975" i="3"/>
  <c r="I975" i="3"/>
  <c r="M974" i="3"/>
  <c r="J974" i="3"/>
  <c r="I974" i="3"/>
  <c r="F974" i="3"/>
  <c r="H974" i="3" s="1"/>
  <c r="C974" i="3" s="1"/>
  <c r="M973" i="3"/>
  <c r="J973" i="3"/>
  <c r="I973" i="3"/>
  <c r="F973" i="3"/>
  <c r="H973" i="3" s="1"/>
  <c r="M972" i="3"/>
  <c r="J972" i="3"/>
  <c r="I972" i="3"/>
  <c r="M971" i="3"/>
  <c r="J971" i="3"/>
  <c r="I971" i="3"/>
  <c r="F971" i="3"/>
  <c r="H971" i="3" s="1"/>
  <c r="M970" i="3"/>
  <c r="J970" i="3"/>
  <c r="I970" i="3"/>
  <c r="M969" i="3"/>
  <c r="J969" i="3"/>
  <c r="I969" i="3"/>
  <c r="M968" i="3"/>
  <c r="J968" i="3"/>
  <c r="I968" i="3"/>
  <c r="F968" i="3"/>
  <c r="H968" i="3" s="1"/>
  <c r="J967" i="3"/>
  <c r="I967" i="3"/>
  <c r="F967" i="3"/>
  <c r="H967" i="3" s="1"/>
  <c r="M966" i="3"/>
  <c r="J966" i="3"/>
  <c r="I966" i="3"/>
  <c r="M965" i="3"/>
  <c r="J965" i="3"/>
  <c r="I965" i="3"/>
  <c r="F965" i="3"/>
  <c r="H965" i="3" s="1"/>
  <c r="J964" i="3"/>
  <c r="I964" i="3"/>
  <c r="F964" i="3"/>
  <c r="H964" i="3" s="1"/>
  <c r="C964" i="3" s="1"/>
  <c r="J963" i="3"/>
  <c r="I963" i="3"/>
  <c r="M960" i="3"/>
  <c r="J960" i="3"/>
  <c r="I960" i="3"/>
  <c r="F960" i="3"/>
  <c r="H960" i="3" s="1"/>
  <c r="J959" i="3"/>
  <c r="I959" i="3"/>
  <c r="F959" i="3"/>
  <c r="H959" i="3" s="1"/>
  <c r="J958" i="3"/>
  <c r="I958" i="3"/>
  <c r="F958" i="3"/>
  <c r="H958" i="3" s="1"/>
  <c r="C958" i="3" s="1"/>
  <c r="J957" i="3"/>
  <c r="I957" i="3"/>
  <c r="F957" i="3"/>
  <c r="H957" i="3" s="1"/>
  <c r="C957" i="3" s="1"/>
  <c r="J956" i="3"/>
  <c r="I956" i="3"/>
  <c r="F956" i="3"/>
  <c r="H956" i="3" s="1"/>
  <c r="J955" i="3"/>
  <c r="I955" i="3"/>
  <c r="F955" i="3"/>
  <c r="H955" i="3" s="1"/>
  <c r="M954" i="3"/>
  <c r="J954" i="3"/>
  <c r="I954" i="3"/>
  <c r="F954" i="3"/>
  <c r="H954" i="3" s="1"/>
  <c r="J953" i="3"/>
  <c r="I953" i="3"/>
  <c r="F953" i="3"/>
  <c r="H953" i="3" s="1"/>
  <c r="J952" i="3"/>
  <c r="I952" i="3"/>
  <c r="M949" i="3"/>
  <c r="J949" i="3"/>
  <c r="I949" i="3"/>
  <c r="M948" i="3"/>
  <c r="J948" i="3"/>
  <c r="I948" i="3"/>
  <c r="M947" i="3"/>
  <c r="J947" i="3"/>
  <c r="I947" i="3"/>
  <c r="M946" i="3"/>
  <c r="J946" i="3"/>
  <c r="I946" i="3"/>
  <c r="M945" i="3"/>
  <c r="J945" i="3"/>
  <c r="I945" i="3"/>
  <c r="F945" i="3"/>
  <c r="H945" i="3" s="1"/>
  <c r="C945" i="3" s="1"/>
  <c r="M944" i="3"/>
  <c r="J944" i="3"/>
  <c r="I944" i="3"/>
  <c r="M943" i="3"/>
  <c r="J943" i="3"/>
  <c r="I943" i="3"/>
  <c r="M942" i="3"/>
  <c r="J942" i="3"/>
  <c r="I942" i="3"/>
  <c r="M941" i="3"/>
  <c r="J941" i="3"/>
  <c r="I941" i="3"/>
  <c r="F941" i="3"/>
  <c r="H941" i="3" s="1"/>
  <c r="M940" i="3"/>
  <c r="J940" i="3"/>
  <c r="I940" i="3"/>
  <c r="F940" i="3"/>
  <c r="H940" i="3" s="1"/>
  <c r="M939" i="3"/>
  <c r="J939" i="3"/>
  <c r="I939" i="3"/>
  <c r="F939" i="3"/>
  <c r="H939" i="3" s="1"/>
  <c r="B939" i="3" s="1"/>
  <c r="M938" i="3"/>
  <c r="J938" i="3"/>
  <c r="I938" i="3"/>
  <c r="M937" i="3"/>
  <c r="J937" i="3"/>
  <c r="I937" i="3"/>
  <c r="M936" i="3"/>
  <c r="J936" i="3"/>
  <c r="I936" i="3"/>
  <c r="F936" i="3"/>
  <c r="H936" i="3" s="1"/>
  <c r="M935" i="3"/>
  <c r="J935" i="3"/>
  <c r="I935" i="3"/>
  <c r="F935" i="3"/>
  <c r="H935" i="3" s="1"/>
  <c r="M934" i="3"/>
  <c r="J934" i="3"/>
  <c r="I934" i="3"/>
  <c r="M933" i="3"/>
  <c r="J933" i="3"/>
  <c r="I933" i="3"/>
  <c r="M932" i="3"/>
  <c r="J932" i="3"/>
  <c r="I932" i="3"/>
  <c r="F932" i="3"/>
  <c r="H932" i="3" s="1"/>
  <c r="M931" i="3"/>
  <c r="J931" i="3"/>
  <c r="I931" i="3"/>
  <c r="M930" i="3"/>
  <c r="J930" i="3"/>
  <c r="I930" i="3"/>
  <c r="F930" i="3"/>
  <c r="H930" i="3" s="1"/>
  <c r="B930" i="3" s="1"/>
  <c r="J929" i="3"/>
  <c r="I929" i="3"/>
  <c r="J925" i="3"/>
  <c r="I925" i="3"/>
  <c r="F925" i="3"/>
  <c r="H925" i="3" s="1"/>
  <c r="M924" i="3"/>
  <c r="J924" i="3"/>
  <c r="I924" i="3"/>
  <c r="F924" i="3"/>
  <c r="H924" i="3" s="1"/>
  <c r="M923" i="3"/>
  <c r="J923" i="3"/>
  <c r="I923" i="3"/>
  <c r="M922" i="3"/>
  <c r="J922" i="3"/>
  <c r="I922" i="3"/>
  <c r="F922" i="3"/>
  <c r="H922" i="3" s="1"/>
  <c r="M921" i="3"/>
  <c r="J921" i="3"/>
  <c r="I921" i="3"/>
  <c r="F921" i="3"/>
  <c r="H921" i="3" s="1"/>
  <c r="C921" i="3" s="1"/>
  <c r="J920" i="3"/>
  <c r="I920" i="3"/>
  <c r="F920" i="3"/>
  <c r="H920" i="3" s="1"/>
  <c r="B920" i="3" s="1"/>
  <c r="M919" i="3"/>
  <c r="J919" i="3"/>
  <c r="I919" i="3"/>
  <c r="F919" i="3"/>
  <c r="H919" i="3" s="1"/>
  <c r="C919" i="3" s="1"/>
  <c r="J918" i="3"/>
  <c r="I918" i="3"/>
  <c r="F918" i="3"/>
  <c r="H918" i="3" s="1"/>
  <c r="J917" i="3"/>
  <c r="I917" i="3"/>
  <c r="M914" i="3"/>
  <c r="J914" i="3"/>
  <c r="I914" i="3"/>
  <c r="M913" i="3"/>
  <c r="J913" i="3"/>
  <c r="I913" i="3"/>
  <c r="M912" i="3"/>
  <c r="J912" i="3"/>
  <c r="I912" i="3"/>
  <c r="F912" i="3"/>
  <c r="H912" i="3" s="1"/>
  <c r="B912" i="3" s="1"/>
  <c r="J911" i="3"/>
  <c r="I911" i="3"/>
  <c r="F911" i="3"/>
  <c r="H911" i="3" s="1"/>
  <c r="J910" i="3"/>
  <c r="I910" i="3"/>
  <c r="F910" i="3"/>
  <c r="H910" i="3" s="1"/>
  <c r="M909" i="3"/>
  <c r="J909" i="3"/>
  <c r="I909" i="3"/>
  <c r="M908" i="3"/>
  <c r="J908" i="3"/>
  <c r="I908" i="3"/>
  <c r="F908" i="3"/>
  <c r="H908" i="3" s="1"/>
  <c r="J907" i="3"/>
  <c r="I907" i="3"/>
  <c r="F907" i="3"/>
  <c r="H907" i="3" s="1"/>
  <c r="C907" i="3" s="1"/>
  <c r="M906" i="3"/>
  <c r="J906" i="3"/>
  <c r="I906" i="3"/>
  <c r="F906" i="3"/>
  <c r="H906" i="3" s="1"/>
  <c r="B906" i="3" s="1"/>
  <c r="M905" i="3"/>
  <c r="J905" i="3"/>
  <c r="I905" i="3"/>
  <c r="F905" i="3"/>
  <c r="H905" i="3" s="1"/>
  <c r="J904" i="3"/>
  <c r="I904" i="3"/>
  <c r="F904" i="3"/>
  <c r="H904" i="3" s="1"/>
  <c r="M903" i="3"/>
  <c r="J903" i="3"/>
  <c r="I903" i="3"/>
  <c r="F903" i="3"/>
  <c r="H903" i="3" s="1"/>
  <c r="C903" i="3" s="1"/>
  <c r="M902" i="3"/>
  <c r="J902" i="3"/>
  <c r="I902" i="3"/>
  <c r="M901" i="3"/>
  <c r="J901" i="3"/>
  <c r="I901" i="3"/>
  <c r="F901" i="3"/>
  <c r="H901" i="3" s="1"/>
  <c r="C901" i="3" s="1"/>
  <c r="M900" i="3"/>
  <c r="J900" i="3"/>
  <c r="I900" i="3"/>
  <c r="F900" i="3"/>
  <c r="H900" i="3" s="1"/>
  <c r="M899" i="3"/>
  <c r="J899" i="3"/>
  <c r="I899" i="3"/>
  <c r="F899" i="3"/>
  <c r="H899" i="3" s="1"/>
  <c r="C899" i="3" s="1"/>
  <c r="J898" i="3"/>
  <c r="I898" i="3"/>
  <c r="F898" i="3"/>
  <c r="H898" i="3" s="1"/>
  <c r="B898" i="3" s="1"/>
  <c r="J897" i="3"/>
  <c r="I897" i="3"/>
  <c r="F897" i="3"/>
  <c r="H897" i="3" s="1"/>
  <c r="C897" i="3" s="1"/>
  <c r="J896" i="3"/>
  <c r="I896" i="3"/>
  <c r="F896" i="3"/>
  <c r="H896" i="3" s="1"/>
  <c r="B896" i="3" s="1"/>
  <c r="J895" i="3"/>
  <c r="I895" i="3"/>
  <c r="F895" i="3"/>
  <c r="H895" i="3" s="1"/>
  <c r="C895" i="3" s="1"/>
  <c r="J894" i="3"/>
  <c r="I894" i="3"/>
  <c r="F894" i="3"/>
  <c r="H894" i="3" s="1"/>
  <c r="J893" i="3"/>
  <c r="I893" i="3"/>
  <c r="F893" i="3"/>
  <c r="H893" i="3" s="1"/>
  <c r="J892" i="3"/>
  <c r="I892" i="3"/>
  <c r="F892" i="3"/>
  <c r="H892" i="3" s="1"/>
  <c r="J891" i="3"/>
  <c r="I891" i="3"/>
  <c r="F891" i="3"/>
  <c r="H891" i="3" s="1"/>
  <c r="J890" i="3"/>
  <c r="I890" i="3"/>
  <c r="F890" i="3"/>
  <c r="H890" i="3" s="1"/>
  <c r="C890" i="3" s="1"/>
  <c r="J889" i="3"/>
  <c r="I889" i="3"/>
  <c r="F889" i="3"/>
  <c r="H889" i="3" s="1"/>
  <c r="B889" i="3" s="1"/>
  <c r="J888" i="3"/>
  <c r="I888" i="3"/>
  <c r="F888" i="3"/>
  <c r="H888" i="3" s="1"/>
  <c r="C888" i="3" s="1"/>
  <c r="J887" i="3"/>
  <c r="I887" i="3"/>
  <c r="F887" i="3"/>
  <c r="H887" i="3" s="1"/>
  <c r="B887" i="3" s="1"/>
  <c r="J886" i="3"/>
  <c r="I886" i="3"/>
  <c r="F886" i="3"/>
  <c r="H886" i="3" s="1"/>
  <c r="C886" i="3" s="1"/>
  <c r="M885" i="3"/>
  <c r="J885" i="3"/>
  <c r="I885" i="3"/>
  <c r="F885" i="3"/>
  <c r="H885" i="3" s="1"/>
  <c r="M884" i="3"/>
  <c r="J884" i="3"/>
  <c r="I884" i="3"/>
  <c r="F884" i="3"/>
  <c r="H884" i="3" s="1"/>
  <c r="C884" i="3" s="1"/>
  <c r="J883" i="3"/>
  <c r="I883" i="3"/>
  <c r="J880" i="3"/>
  <c r="I880" i="3"/>
  <c r="F880" i="3"/>
  <c r="H880" i="3" s="1"/>
  <c r="C880" i="3" s="1"/>
  <c r="J879" i="3"/>
  <c r="I879" i="3"/>
  <c r="F879" i="3"/>
  <c r="H879" i="3" s="1"/>
  <c r="J878" i="3"/>
  <c r="I878" i="3"/>
  <c r="F878" i="3"/>
  <c r="H878" i="3" s="1"/>
  <c r="J877" i="3"/>
  <c r="I877" i="3"/>
  <c r="F877" i="3"/>
  <c r="H877" i="3" s="1"/>
  <c r="J876" i="3"/>
  <c r="I876" i="3"/>
  <c r="F876" i="3"/>
  <c r="H876" i="3" s="1"/>
  <c r="C876" i="3" s="1"/>
  <c r="J875" i="3"/>
  <c r="I875" i="3"/>
  <c r="F875" i="3"/>
  <c r="H875" i="3" s="1"/>
  <c r="B875" i="3" s="1"/>
  <c r="J874" i="3"/>
  <c r="I874" i="3"/>
  <c r="F874" i="3"/>
  <c r="H874" i="3" s="1"/>
  <c r="C874" i="3" s="1"/>
  <c r="J873" i="3"/>
  <c r="I873" i="3"/>
  <c r="F873" i="3"/>
  <c r="H873" i="3" s="1"/>
  <c r="J872" i="3"/>
  <c r="I872" i="3"/>
  <c r="F872" i="3"/>
  <c r="H872" i="3" s="1"/>
  <c r="J871" i="3"/>
  <c r="I871" i="3"/>
  <c r="F871" i="3"/>
  <c r="H871" i="3" s="1"/>
  <c r="J870" i="3"/>
  <c r="I870" i="3"/>
  <c r="F870" i="3"/>
  <c r="H870" i="3" s="1"/>
  <c r="J869" i="3"/>
  <c r="I869" i="3"/>
  <c r="F869" i="3"/>
  <c r="H869" i="3" s="1"/>
  <c r="B869" i="3" s="1"/>
  <c r="J868" i="3"/>
  <c r="I868" i="3"/>
  <c r="F868" i="3"/>
  <c r="H868" i="3" s="1"/>
  <c r="C868" i="3" s="1"/>
  <c r="J867" i="3"/>
  <c r="I867" i="3"/>
  <c r="F867" i="3"/>
  <c r="H867" i="3" s="1"/>
  <c r="J866" i="3"/>
  <c r="I866" i="3"/>
  <c r="F866" i="3"/>
  <c r="H866" i="3" s="1"/>
  <c r="J865" i="3"/>
  <c r="I865" i="3"/>
  <c r="F865" i="3"/>
  <c r="H865" i="3" s="1"/>
  <c r="J864" i="3"/>
  <c r="I864" i="3"/>
  <c r="F864" i="3"/>
  <c r="H864" i="3" s="1"/>
  <c r="J863" i="3"/>
  <c r="I863" i="3"/>
  <c r="F863" i="3"/>
  <c r="H863" i="3" s="1"/>
  <c r="J862" i="3"/>
  <c r="I862" i="3"/>
  <c r="M859" i="3"/>
  <c r="J859" i="3"/>
  <c r="I859" i="3"/>
  <c r="M858" i="3"/>
  <c r="J858" i="3"/>
  <c r="I858" i="3"/>
  <c r="F858" i="3"/>
  <c r="H858" i="3" s="1"/>
  <c r="C858" i="3" s="1"/>
  <c r="M857" i="3"/>
  <c r="J857" i="3"/>
  <c r="I857" i="3"/>
  <c r="F857" i="3"/>
  <c r="H857" i="3" s="1"/>
  <c r="B857" i="3" s="1"/>
  <c r="J856" i="3"/>
  <c r="I856" i="3"/>
  <c r="F856" i="3"/>
  <c r="H856" i="3" s="1"/>
  <c r="C856" i="3" s="1"/>
  <c r="M855" i="3"/>
  <c r="J855" i="3"/>
  <c r="I855" i="3"/>
  <c r="F855" i="3"/>
  <c r="H855" i="3" s="1"/>
  <c r="M854" i="3"/>
  <c r="J854" i="3"/>
  <c r="I854" i="3"/>
  <c r="F854" i="3"/>
  <c r="H854" i="3" s="1"/>
  <c r="M853" i="3"/>
  <c r="J853" i="3"/>
  <c r="I853" i="3"/>
  <c r="F853" i="3"/>
  <c r="H853" i="3" s="1"/>
  <c r="J852" i="3"/>
  <c r="I852" i="3"/>
  <c r="F852" i="3"/>
  <c r="H852" i="3" s="1"/>
  <c r="J851" i="3"/>
  <c r="I851" i="3"/>
  <c r="F851" i="3"/>
  <c r="H851" i="3" s="1"/>
  <c r="B851" i="3" s="1"/>
  <c r="J850" i="3"/>
  <c r="I850" i="3"/>
  <c r="M847" i="3"/>
  <c r="J847" i="3"/>
  <c r="I847" i="3"/>
  <c r="F847" i="3"/>
  <c r="H847" i="3" s="1"/>
  <c r="J846" i="3"/>
  <c r="I846" i="3"/>
  <c r="F846" i="3"/>
  <c r="H846" i="3" s="1"/>
  <c r="C846" i="3" s="1"/>
  <c r="M845" i="3"/>
  <c r="J845" i="3"/>
  <c r="I845" i="3"/>
  <c r="M844" i="3"/>
  <c r="J844" i="3"/>
  <c r="I844" i="3"/>
  <c r="F844" i="3"/>
  <c r="H844" i="3" s="1"/>
  <c r="C844" i="3" s="1"/>
  <c r="M843" i="3"/>
  <c r="J843" i="3"/>
  <c r="I843" i="3"/>
  <c r="F843" i="3"/>
  <c r="H843" i="3" s="1"/>
  <c r="J842" i="3"/>
  <c r="I842" i="3"/>
  <c r="F842" i="3"/>
  <c r="H842" i="3" s="1"/>
  <c r="B842" i="3" s="1"/>
  <c r="J841" i="3"/>
  <c r="I841" i="3"/>
  <c r="F841" i="3"/>
  <c r="H841" i="3" s="1"/>
  <c r="M840" i="3"/>
  <c r="J840" i="3"/>
  <c r="I840" i="3"/>
  <c r="F840" i="3"/>
  <c r="H840" i="3" s="1"/>
  <c r="J839" i="3"/>
  <c r="I839" i="3"/>
  <c r="F839" i="3"/>
  <c r="H839" i="3" s="1"/>
  <c r="M838" i="3"/>
  <c r="J838" i="3"/>
  <c r="I838" i="3"/>
  <c r="M837" i="3"/>
  <c r="J837" i="3"/>
  <c r="I837" i="3"/>
  <c r="F837" i="3"/>
  <c r="H837" i="3" s="1"/>
  <c r="J836" i="3"/>
  <c r="I836" i="3"/>
  <c r="F836" i="3"/>
  <c r="H836" i="3" s="1"/>
  <c r="M835" i="3"/>
  <c r="J835" i="3"/>
  <c r="I835" i="3"/>
  <c r="F835" i="3"/>
  <c r="H835" i="3" s="1"/>
  <c r="B835" i="3" s="1"/>
  <c r="M834" i="3"/>
  <c r="J834" i="3"/>
  <c r="I834" i="3"/>
  <c r="F834" i="3"/>
  <c r="H834" i="3" s="1"/>
  <c r="C834" i="3" s="1"/>
  <c r="M833" i="3"/>
  <c r="J833" i="3"/>
  <c r="I833" i="3"/>
  <c r="M832" i="3"/>
  <c r="J832" i="3"/>
  <c r="I832" i="3"/>
  <c r="F832" i="3"/>
  <c r="H832" i="3" s="1"/>
  <c r="J831" i="3"/>
  <c r="I831" i="3"/>
  <c r="F831" i="3"/>
  <c r="H831" i="3" s="1"/>
  <c r="J830" i="3"/>
  <c r="I830" i="3"/>
  <c r="F830" i="3"/>
  <c r="H830" i="3" s="1"/>
  <c r="J829" i="3"/>
  <c r="I829" i="3"/>
  <c r="F829" i="3"/>
  <c r="H829" i="3" s="1"/>
  <c r="C829" i="3" s="1"/>
  <c r="M828" i="3"/>
  <c r="J828" i="3"/>
  <c r="I828" i="3"/>
  <c r="F828" i="3"/>
  <c r="H828" i="3" s="1"/>
  <c r="M827" i="3"/>
  <c r="J827" i="3"/>
  <c r="I827" i="3"/>
  <c r="F827" i="3"/>
  <c r="H827" i="3" s="1"/>
  <c r="M826" i="3"/>
  <c r="J826" i="3"/>
  <c r="I826" i="3"/>
  <c r="M825" i="3"/>
  <c r="J825" i="3"/>
  <c r="I825" i="3"/>
  <c r="F825" i="3"/>
  <c r="H825" i="3" s="1"/>
  <c r="J824" i="3"/>
  <c r="I824" i="3"/>
  <c r="F824" i="3"/>
  <c r="H824" i="3" s="1"/>
  <c r="C824" i="3" s="1"/>
  <c r="M823" i="3"/>
  <c r="J823" i="3"/>
  <c r="I823" i="3"/>
  <c r="F823" i="3"/>
  <c r="H823" i="3" s="1"/>
  <c r="B823" i="3" s="1"/>
  <c r="M822" i="3"/>
  <c r="J822" i="3"/>
  <c r="I822" i="3"/>
  <c r="F822" i="3"/>
  <c r="H822" i="3" s="1"/>
  <c r="C822" i="3" s="1"/>
  <c r="J821" i="3"/>
  <c r="I821" i="3"/>
  <c r="M818" i="3"/>
  <c r="J818" i="3"/>
  <c r="I818" i="3"/>
  <c r="F818" i="3"/>
  <c r="H818" i="3" s="1"/>
  <c r="C818" i="3" s="1"/>
  <c r="M817" i="3"/>
  <c r="J817" i="3"/>
  <c r="I817" i="3"/>
  <c r="F817" i="3"/>
  <c r="H817" i="3" s="1"/>
  <c r="J816" i="3"/>
  <c r="I816" i="3"/>
  <c r="F816" i="3"/>
  <c r="H816" i="3" s="1"/>
  <c r="C816" i="3" s="1"/>
  <c r="J815" i="3"/>
  <c r="I815" i="3"/>
  <c r="F815" i="3"/>
  <c r="H815" i="3" s="1"/>
  <c r="M814" i="3"/>
  <c r="J814" i="3"/>
  <c r="I814" i="3"/>
  <c r="M813" i="3"/>
  <c r="J813" i="3"/>
  <c r="I813" i="3"/>
  <c r="F813" i="3"/>
  <c r="H813" i="3" s="1"/>
  <c r="M812" i="3"/>
  <c r="J812" i="3"/>
  <c r="I812" i="3"/>
  <c r="F812" i="3"/>
  <c r="H812" i="3" s="1"/>
  <c r="M811" i="3"/>
  <c r="J811" i="3"/>
  <c r="I811" i="3"/>
  <c r="F811" i="3"/>
  <c r="H811" i="3" s="1"/>
  <c r="M810" i="3"/>
  <c r="J810" i="3"/>
  <c r="I810" i="3"/>
  <c r="M809" i="3"/>
  <c r="J809" i="3"/>
  <c r="I809" i="3"/>
  <c r="F809" i="3"/>
  <c r="H809" i="3" s="1"/>
  <c r="M808" i="3"/>
  <c r="J808" i="3"/>
  <c r="I808" i="3"/>
  <c r="F808" i="3"/>
  <c r="H808" i="3" s="1"/>
  <c r="C808" i="3" s="1"/>
  <c r="M807" i="3"/>
  <c r="J807" i="3"/>
  <c r="I807" i="3"/>
  <c r="M806" i="3"/>
  <c r="J806" i="3"/>
  <c r="I806" i="3"/>
  <c r="F806" i="3"/>
  <c r="H806" i="3" s="1"/>
  <c r="C806" i="3" s="1"/>
  <c r="M805" i="3"/>
  <c r="J805" i="3"/>
  <c r="I805" i="3"/>
  <c r="F805" i="3"/>
  <c r="H805" i="3" s="1"/>
  <c r="B805" i="3" s="1"/>
  <c r="M804" i="3"/>
  <c r="J804" i="3"/>
  <c r="I804" i="3"/>
  <c r="F804" i="3"/>
  <c r="H804" i="3" s="1"/>
  <c r="C804" i="3" s="1"/>
  <c r="M803" i="3"/>
  <c r="J803" i="3"/>
  <c r="I803" i="3"/>
  <c r="M802" i="3"/>
  <c r="J802" i="3"/>
  <c r="I802" i="3"/>
  <c r="M801" i="3"/>
  <c r="J801" i="3"/>
  <c r="I801" i="3"/>
  <c r="M800" i="3"/>
  <c r="J800" i="3"/>
  <c r="I800" i="3"/>
  <c r="F800" i="3"/>
  <c r="H800" i="3" s="1"/>
  <c r="B800" i="3" s="1"/>
  <c r="M799" i="3"/>
  <c r="J799" i="3"/>
  <c r="I799" i="3"/>
  <c r="F799" i="3"/>
  <c r="H799" i="3" s="1"/>
  <c r="J798" i="3"/>
  <c r="I798" i="3"/>
  <c r="F798" i="3"/>
  <c r="H798" i="3" s="1"/>
  <c r="C798" i="3" s="1"/>
  <c r="J797" i="3"/>
  <c r="I797" i="3"/>
  <c r="F797" i="3"/>
  <c r="H797" i="3" s="1"/>
  <c r="B797" i="3" s="1"/>
  <c r="M796" i="3"/>
  <c r="J796" i="3"/>
  <c r="I796" i="3"/>
  <c r="M795" i="3"/>
  <c r="J795" i="3"/>
  <c r="I795" i="3"/>
  <c r="F795" i="3"/>
  <c r="H795" i="3" s="1"/>
  <c r="M794" i="3"/>
  <c r="J794" i="3"/>
  <c r="I794" i="3"/>
  <c r="M793" i="3"/>
  <c r="J793" i="3"/>
  <c r="I793" i="3"/>
  <c r="F793" i="3"/>
  <c r="H793" i="3" s="1"/>
  <c r="B793" i="3" s="1"/>
  <c r="J792" i="3"/>
  <c r="I792" i="3"/>
  <c r="M789" i="3"/>
  <c r="J789" i="3"/>
  <c r="I789" i="3"/>
  <c r="F789" i="3"/>
  <c r="H789" i="3" s="1"/>
  <c r="B789" i="3" s="1"/>
  <c r="J788" i="3"/>
  <c r="I788" i="3"/>
  <c r="F788" i="3"/>
  <c r="H788" i="3" s="1"/>
  <c r="M787" i="3"/>
  <c r="J787" i="3"/>
  <c r="I787" i="3"/>
  <c r="F787" i="3"/>
  <c r="H787" i="3" s="1"/>
  <c r="M786" i="3"/>
  <c r="J786" i="3"/>
  <c r="I786" i="3"/>
  <c r="F786" i="3"/>
  <c r="H786" i="3" s="1"/>
  <c r="M785" i="3"/>
  <c r="J785" i="3"/>
  <c r="I785" i="3"/>
  <c r="M784" i="3"/>
  <c r="J784" i="3"/>
  <c r="I784" i="3"/>
  <c r="F784" i="3"/>
  <c r="H784" i="3" s="1"/>
  <c r="C784" i="3" s="1"/>
  <c r="M783" i="3"/>
  <c r="J783" i="3"/>
  <c r="I783" i="3"/>
  <c r="F783" i="3"/>
  <c r="H783" i="3" s="1"/>
  <c r="B783" i="3" s="1"/>
  <c r="M782" i="3"/>
  <c r="J782" i="3"/>
  <c r="I782" i="3"/>
  <c r="F782" i="3"/>
  <c r="H782" i="3" s="1"/>
  <c r="J781" i="3"/>
  <c r="I781" i="3"/>
  <c r="F781" i="3"/>
  <c r="H781" i="3" s="1"/>
  <c r="J780" i="3"/>
  <c r="I780" i="3"/>
  <c r="F780" i="3"/>
  <c r="H780" i="3" s="1"/>
  <c r="B780" i="3" s="1"/>
  <c r="M779" i="3"/>
  <c r="J779" i="3"/>
  <c r="I779" i="3"/>
  <c r="F779" i="3"/>
  <c r="H779" i="3" s="1"/>
  <c r="M778" i="3"/>
  <c r="J778" i="3"/>
  <c r="I778" i="3"/>
  <c r="F778" i="3"/>
  <c r="H778" i="3" s="1"/>
  <c r="M777" i="3"/>
  <c r="J777" i="3"/>
  <c r="I777" i="3"/>
  <c r="M776" i="3"/>
  <c r="J776" i="3"/>
  <c r="I776" i="3"/>
  <c r="F776" i="3"/>
  <c r="H776" i="3" s="1"/>
  <c r="M775" i="3"/>
  <c r="J775" i="3"/>
  <c r="I775" i="3"/>
  <c r="M774" i="3"/>
  <c r="J774" i="3"/>
  <c r="I774" i="3"/>
  <c r="F774" i="3"/>
  <c r="H774" i="3" s="1"/>
  <c r="J773" i="3"/>
  <c r="I773" i="3"/>
  <c r="F773" i="3"/>
  <c r="H773" i="3" s="1"/>
  <c r="M772" i="3"/>
  <c r="J772" i="3"/>
  <c r="I772" i="3"/>
  <c r="M771" i="3"/>
  <c r="J771" i="3"/>
  <c r="I771" i="3"/>
  <c r="M770" i="3"/>
  <c r="J770" i="3"/>
  <c r="I770" i="3"/>
  <c r="F770" i="3"/>
  <c r="H770" i="3" s="1"/>
  <c r="B770" i="3" s="1"/>
  <c r="M769" i="3"/>
  <c r="J769" i="3"/>
  <c r="I769" i="3"/>
  <c r="F769" i="3"/>
  <c r="H769" i="3" s="1"/>
  <c r="M768" i="3"/>
  <c r="J768" i="3"/>
  <c r="I768" i="3"/>
  <c r="M767" i="3"/>
  <c r="J767" i="3"/>
  <c r="I767" i="3"/>
  <c r="F767" i="3"/>
  <c r="H767" i="3" s="1"/>
  <c r="M766" i="3"/>
  <c r="M765" i="3"/>
  <c r="J765" i="3"/>
  <c r="I765" i="3"/>
  <c r="F765" i="3"/>
  <c r="H765" i="3" s="1"/>
  <c r="M764" i="3"/>
  <c r="J764" i="3"/>
  <c r="I764" i="3"/>
  <c r="F764" i="3"/>
  <c r="H764" i="3" s="1"/>
  <c r="J763" i="3"/>
  <c r="I763" i="3"/>
  <c r="J760" i="3"/>
  <c r="I760" i="3"/>
  <c r="F760" i="3"/>
  <c r="H760" i="3" s="1"/>
  <c r="B760" i="3" s="1"/>
  <c r="M759" i="3"/>
  <c r="J759" i="3"/>
  <c r="I759" i="3"/>
  <c r="M758" i="3"/>
  <c r="J758" i="3"/>
  <c r="I758" i="3"/>
  <c r="F758" i="3"/>
  <c r="H758" i="3" s="1"/>
  <c r="M757" i="3"/>
  <c r="J757" i="3"/>
  <c r="I757" i="3"/>
  <c r="M756" i="3"/>
  <c r="J756" i="3"/>
  <c r="I756" i="3"/>
  <c r="M755" i="3"/>
  <c r="J755" i="3"/>
  <c r="I755" i="3"/>
  <c r="F755" i="3"/>
  <c r="H755" i="3" s="1"/>
  <c r="J754" i="3"/>
  <c r="I754" i="3"/>
  <c r="F754" i="3"/>
  <c r="H754" i="3" s="1"/>
  <c r="B754" i="3" s="1"/>
  <c r="M753" i="3"/>
  <c r="J753" i="3"/>
  <c r="I753" i="3"/>
  <c r="M752" i="3"/>
  <c r="J752" i="3"/>
  <c r="I752" i="3"/>
  <c r="M751" i="3"/>
  <c r="J751" i="3"/>
  <c r="I751" i="3"/>
  <c r="M750" i="3"/>
  <c r="J750" i="3"/>
  <c r="I750" i="3"/>
  <c r="F750" i="3"/>
  <c r="H750" i="3" s="1"/>
  <c r="C750" i="3" s="1"/>
  <c r="M749" i="3"/>
  <c r="J749" i="3"/>
  <c r="I749" i="3"/>
  <c r="F749" i="3"/>
  <c r="H749" i="3" s="1"/>
  <c r="C749" i="3" s="1"/>
  <c r="M748" i="3"/>
  <c r="J748" i="3"/>
  <c r="I748" i="3"/>
  <c r="F748" i="3"/>
  <c r="H748" i="3" s="1"/>
  <c r="B748" i="3" s="1"/>
  <c r="M747" i="3"/>
  <c r="J747" i="3"/>
  <c r="I747" i="3"/>
  <c r="M746" i="3"/>
  <c r="J746" i="3"/>
  <c r="I746" i="3"/>
  <c r="M745" i="3"/>
  <c r="J745" i="3"/>
  <c r="I745" i="3"/>
  <c r="F745" i="3"/>
  <c r="H745" i="3" s="1"/>
  <c r="M744" i="3"/>
  <c r="J744" i="3"/>
  <c r="I744" i="3"/>
  <c r="M743" i="3"/>
  <c r="J743" i="3"/>
  <c r="I743" i="3"/>
  <c r="M742" i="3"/>
  <c r="J742" i="3"/>
  <c r="I742" i="3"/>
  <c r="F742" i="3"/>
  <c r="H742" i="3" s="1"/>
  <c r="B742" i="3" s="1"/>
  <c r="J741" i="3"/>
  <c r="I741" i="3"/>
  <c r="M738" i="3"/>
  <c r="J738" i="3"/>
  <c r="I738" i="3"/>
  <c r="M737" i="3"/>
  <c r="J737" i="3"/>
  <c r="I737" i="3"/>
  <c r="M736" i="3"/>
  <c r="J736" i="3"/>
  <c r="I736" i="3"/>
  <c r="F736" i="3"/>
  <c r="H736" i="3" s="1"/>
  <c r="B736" i="3" s="1"/>
  <c r="J735" i="3"/>
  <c r="I735" i="3"/>
  <c r="F735" i="3"/>
  <c r="H735" i="3" s="1"/>
  <c r="M734" i="3"/>
  <c r="J734" i="3"/>
  <c r="I734" i="3"/>
  <c r="M733" i="3"/>
  <c r="J733" i="3"/>
  <c r="I733" i="3"/>
  <c r="M732" i="3"/>
  <c r="J732" i="3"/>
  <c r="I732" i="3"/>
  <c r="F732" i="3"/>
  <c r="H732" i="3" s="1"/>
  <c r="J731" i="3"/>
  <c r="I731" i="3"/>
  <c r="F731" i="3"/>
  <c r="H731" i="3" s="1"/>
  <c r="M730" i="3"/>
  <c r="J730" i="3"/>
  <c r="I730" i="3"/>
  <c r="M729" i="3"/>
  <c r="J729" i="3"/>
  <c r="I729" i="3"/>
  <c r="M728" i="3"/>
  <c r="J728" i="3"/>
  <c r="I728" i="3"/>
  <c r="F728" i="3"/>
  <c r="H728" i="3" s="1"/>
  <c r="J727" i="3"/>
  <c r="I727" i="3"/>
  <c r="F727" i="3"/>
  <c r="H727" i="3" s="1"/>
  <c r="M726" i="3"/>
  <c r="J726" i="3"/>
  <c r="I726" i="3"/>
  <c r="M725" i="3"/>
  <c r="J725" i="3"/>
  <c r="I725" i="3"/>
  <c r="F725" i="3"/>
  <c r="H725" i="3" s="1"/>
  <c r="C725" i="3" s="1"/>
  <c r="J724" i="3"/>
  <c r="I724" i="3"/>
  <c r="F724" i="3"/>
  <c r="H724" i="3" s="1"/>
  <c r="B724" i="3" s="1"/>
  <c r="M723" i="3"/>
  <c r="J723" i="3"/>
  <c r="I723" i="3"/>
  <c r="M722" i="3"/>
  <c r="J722" i="3"/>
  <c r="I722" i="3"/>
  <c r="F722" i="3"/>
  <c r="H722" i="3" s="1"/>
  <c r="J721" i="3"/>
  <c r="I721" i="3"/>
  <c r="F721" i="3"/>
  <c r="H721" i="3" s="1"/>
  <c r="J720" i="3"/>
  <c r="I720" i="3"/>
  <c r="F720" i="3"/>
  <c r="H720" i="3" s="1"/>
  <c r="M719" i="3"/>
  <c r="J719" i="3"/>
  <c r="I719" i="3"/>
  <c r="F719" i="3"/>
  <c r="H719" i="3" s="1"/>
  <c r="B719" i="3" s="1"/>
  <c r="M718" i="3"/>
  <c r="J718" i="3"/>
  <c r="I718" i="3"/>
  <c r="M717" i="3"/>
  <c r="J717" i="3"/>
  <c r="I717" i="3"/>
  <c r="M716" i="3"/>
  <c r="J716" i="3"/>
  <c r="I716" i="3"/>
  <c r="F716" i="3"/>
  <c r="H716" i="3" s="1"/>
  <c r="J715" i="3"/>
  <c r="I715" i="3"/>
  <c r="J712" i="3"/>
  <c r="I712" i="3"/>
  <c r="F712" i="3"/>
  <c r="H712" i="3" s="1"/>
  <c r="B712" i="3" s="1"/>
  <c r="J711" i="3"/>
  <c r="I711" i="3"/>
  <c r="F711" i="3"/>
  <c r="H711" i="3" s="1"/>
  <c r="J710" i="3"/>
  <c r="I710" i="3"/>
  <c r="F710" i="3"/>
  <c r="H710" i="3" s="1"/>
  <c r="J709" i="3"/>
  <c r="I709" i="3"/>
  <c r="F709" i="3"/>
  <c r="H709" i="3" s="1"/>
  <c r="J708" i="3"/>
  <c r="I708" i="3"/>
  <c r="F708" i="3"/>
  <c r="H708" i="3" s="1"/>
  <c r="J707" i="3"/>
  <c r="I707" i="3"/>
  <c r="F707" i="3"/>
  <c r="H707" i="3" s="1"/>
  <c r="J706" i="3"/>
  <c r="I706" i="3"/>
  <c r="F706" i="3"/>
  <c r="H706" i="3" s="1"/>
  <c r="J705" i="3"/>
  <c r="I705" i="3"/>
  <c r="F705" i="3"/>
  <c r="H705" i="3" s="1"/>
  <c r="M704" i="3"/>
  <c r="J704" i="3"/>
  <c r="I704" i="3"/>
  <c r="F704" i="3"/>
  <c r="H704" i="3" s="1"/>
  <c r="B704" i="3" s="1"/>
  <c r="J703" i="3"/>
  <c r="I703" i="3"/>
  <c r="F703" i="3"/>
  <c r="H703" i="3" s="1"/>
  <c r="B703" i="3" s="1"/>
  <c r="J702" i="3"/>
  <c r="I702" i="3"/>
  <c r="F702" i="3"/>
  <c r="H702" i="3" s="1"/>
  <c r="B702" i="3" s="1"/>
  <c r="J701" i="3"/>
  <c r="I701" i="3"/>
  <c r="F701" i="3"/>
  <c r="H701" i="3" s="1"/>
  <c r="J700" i="3"/>
  <c r="I700" i="3"/>
  <c r="F700" i="3"/>
  <c r="H700" i="3" s="1"/>
  <c r="M699" i="3"/>
  <c r="J699" i="3"/>
  <c r="I699" i="3"/>
  <c r="F699" i="3"/>
  <c r="H699" i="3" s="1"/>
  <c r="J698" i="3"/>
  <c r="I698" i="3"/>
  <c r="F698" i="3"/>
  <c r="H698" i="3" s="1"/>
  <c r="C698" i="3" s="1"/>
  <c r="J697" i="3"/>
  <c r="I697" i="3"/>
  <c r="F697" i="3"/>
  <c r="H697" i="3" s="1"/>
  <c r="B697" i="3" s="1"/>
  <c r="J696" i="3"/>
  <c r="I696" i="3"/>
  <c r="F696" i="3"/>
  <c r="H696" i="3" s="1"/>
  <c r="B696" i="3" s="1"/>
  <c r="J695" i="3"/>
  <c r="I695" i="3"/>
  <c r="F695" i="3"/>
  <c r="H695" i="3" s="1"/>
  <c r="J694" i="3"/>
  <c r="I694" i="3"/>
  <c r="M691" i="3"/>
  <c r="J691" i="3"/>
  <c r="I691" i="3"/>
  <c r="M690" i="3"/>
  <c r="J690" i="3"/>
  <c r="I690" i="3"/>
  <c r="M689" i="3"/>
  <c r="J689" i="3"/>
  <c r="I689" i="3"/>
  <c r="F689" i="3"/>
  <c r="H689" i="3" s="1"/>
  <c r="M688" i="3"/>
  <c r="J688" i="3"/>
  <c r="I688" i="3"/>
  <c r="M687" i="3"/>
  <c r="J687" i="3"/>
  <c r="I687" i="3"/>
  <c r="M686" i="3"/>
  <c r="J686" i="3"/>
  <c r="I686" i="3"/>
  <c r="M685" i="3"/>
  <c r="J685" i="3"/>
  <c r="I685" i="3"/>
  <c r="F685" i="3"/>
  <c r="H685" i="3" s="1"/>
  <c r="C685" i="3" s="1"/>
  <c r="M684" i="3"/>
  <c r="J684" i="3"/>
  <c r="I684" i="3"/>
  <c r="M683" i="3"/>
  <c r="J683" i="3"/>
  <c r="I683" i="3"/>
  <c r="F683" i="3"/>
  <c r="H683" i="3" s="1"/>
  <c r="M682" i="3"/>
  <c r="J682" i="3"/>
  <c r="I682" i="3"/>
  <c r="F682" i="3"/>
  <c r="H682" i="3" s="1"/>
  <c r="M681" i="3"/>
  <c r="J681" i="3"/>
  <c r="I681" i="3"/>
  <c r="M680" i="3"/>
  <c r="J680" i="3"/>
  <c r="I680" i="3"/>
  <c r="F680" i="3"/>
  <c r="H680" i="3" s="1"/>
  <c r="C680" i="3" s="1"/>
  <c r="M679" i="3"/>
  <c r="J679" i="3"/>
  <c r="I679" i="3"/>
  <c r="M678" i="3"/>
  <c r="J678" i="3"/>
  <c r="I678" i="3"/>
  <c r="M677" i="3"/>
  <c r="J677" i="3"/>
  <c r="I677" i="3"/>
  <c r="M676" i="3"/>
  <c r="J676" i="3"/>
  <c r="I676" i="3"/>
  <c r="F676" i="3"/>
  <c r="H676" i="3" s="1"/>
  <c r="J675" i="3"/>
  <c r="I675" i="3"/>
  <c r="F675" i="3"/>
  <c r="H675" i="3" s="1"/>
  <c r="M674" i="3"/>
  <c r="J674" i="3"/>
  <c r="I674" i="3"/>
  <c r="F674" i="3"/>
  <c r="H674" i="3" s="1"/>
  <c r="C674" i="3" s="1"/>
  <c r="M673" i="3"/>
  <c r="J673" i="3"/>
  <c r="I673" i="3"/>
  <c r="F673" i="3"/>
  <c r="H673" i="3" s="1"/>
  <c r="C673" i="3" s="1"/>
  <c r="M672" i="3"/>
  <c r="J672" i="3"/>
  <c r="I672" i="3"/>
  <c r="F672" i="3"/>
  <c r="H672" i="3" s="1"/>
  <c r="B672" i="3" s="1"/>
  <c r="M671" i="3"/>
  <c r="J671" i="3"/>
  <c r="I671" i="3"/>
  <c r="M670" i="3"/>
  <c r="J670" i="3"/>
  <c r="I670" i="3"/>
  <c r="F670" i="3"/>
  <c r="H670" i="3" s="1"/>
  <c r="M669" i="3"/>
  <c r="J669" i="3"/>
  <c r="I669" i="3"/>
  <c r="F669" i="3"/>
  <c r="H669" i="3" s="1"/>
  <c r="M668" i="3"/>
  <c r="J668" i="3"/>
  <c r="I668" i="3"/>
  <c r="F668" i="3"/>
  <c r="H668" i="3" s="1"/>
  <c r="C668" i="3" s="1"/>
  <c r="M667" i="3"/>
  <c r="J667" i="3"/>
  <c r="I667" i="3"/>
  <c r="M666" i="3"/>
  <c r="J666" i="3"/>
  <c r="I666" i="3"/>
  <c r="F666" i="3"/>
  <c r="H666" i="3" s="1"/>
  <c r="B666" i="3" s="1"/>
  <c r="M665" i="3"/>
  <c r="J665" i="3"/>
  <c r="I665" i="3"/>
  <c r="M664" i="3"/>
  <c r="J664" i="3"/>
  <c r="I664" i="3"/>
  <c r="F664" i="3"/>
  <c r="H664" i="3" s="1"/>
  <c r="M663" i="3"/>
  <c r="J663" i="3"/>
  <c r="I663" i="3"/>
  <c r="F663" i="3"/>
  <c r="H663" i="3" s="1"/>
  <c r="B663" i="3" s="1"/>
  <c r="M662" i="3"/>
  <c r="J662" i="3"/>
  <c r="I662" i="3"/>
  <c r="M661" i="3"/>
  <c r="J661" i="3"/>
  <c r="I661" i="3"/>
  <c r="F661" i="3"/>
  <c r="H661" i="3" s="1"/>
  <c r="C661" i="3" s="1"/>
  <c r="M660" i="3"/>
  <c r="J660" i="3"/>
  <c r="I660" i="3"/>
  <c r="M659" i="3"/>
  <c r="J659" i="3"/>
  <c r="I659" i="3"/>
  <c r="M658" i="3"/>
  <c r="J658" i="3"/>
  <c r="I658" i="3"/>
  <c r="F658" i="3"/>
  <c r="H658" i="3" s="1"/>
  <c r="M657" i="3"/>
  <c r="J657" i="3"/>
  <c r="I657" i="3"/>
  <c r="M656" i="3"/>
  <c r="J656" i="3"/>
  <c r="I656" i="3"/>
  <c r="M655" i="3"/>
  <c r="J655" i="3"/>
  <c r="I655" i="3"/>
  <c r="F655" i="3"/>
  <c r="H655" i="3" s="1"/>
  <c r="M654" i="3"/>
  <c r="J654" i="3"/>
  <c r="I654" i="3"/>
  <c r="F654" i="3"/>
  <c r="H654" i="3" s="1"/>
  <c r="B654" i="3" s="1"/>
  <c r="M653" i="3"/>
  <c r="J653" i="3"/>
  <c r="I653" i="3"/>
  <c r="M652" i="3"/>
  <c r="J652" i="3"/>
  <c r="I652" i="3"/>
  <c r="F652" i="3"/>
  <c r="H652" i="3" s="1"/>
  <c r="C652" i="3" s="1"/>
  <c r="M651" i="3"/>
  <c r="J651" i="3"/>
  <c r="I651" i="3"/>
  <c r="M650" i="3"/>
  <c r="J650" i="3"/>
  <c r="I650" i="3"/>
  <c r="F650" i="3"/>
  <c r="H650" i="3" s="1"/>
  <c r="M649" i="3"/>
  <c r="J649" i="3"/>
  <c r="I649" i="3"/>
  <c r="M648" i="3"/>
  <c r="J648" i="3"/>
  <c r="I648" i="3"/>
  <c r="M647" i="3"/>
  <c r="J647" i="3"/>
  <c r="I647" i="3"/>
  <c r="M646" i="3"/>
  <c r="J646" i="3"/>
  <c r="I646" i="3"/>
  <c r="F646" i="3"/>
  <c r="H646" i="3" s="1"/>
  <c r="B646" i="3" s="1"/>
  <c r="J645" i="3"/>
  <c r="I645" i="3"/>
  <c r="J642" i="3"/>
  <c r="I642" i="3"/>
  <c r="F642" i="3"/>
  <c r="H642" i="3" s="1"/>
  <c r="B642" i="3" s="1"/>
  <c r="M641" i="3"/>
  <c r="J641" i="3"/>
  <c r="I641" i="3"/>
  <c r="F641" i="3"/>
  <c r="H641" i="3" s="1"/>
  <c r="C641" i="3" s="1"/>
  <c r="M640" i="3"/>
  <c r="J640" i="3"/>
  <c r="I640" i="3"/>
  <c r="F640" i="3"/>
  <c r="H640" i="3" s="1"/>
  <c r="M639" i="3"/>
  <c r="J639" i="3"/>
  <c r="I639" i="3"/>
  <c r="F639" i="3"/>
  <c r="H639" i="3" s="1"/>
  <c r="B639" i="3" s="1"/>
  <c r="M638" i="3"/>
  <c r="J638" i="3"/>
  <c r="I638" i="3"/>
  <c r="F638" i="3"/>
  <c r="H638" i="3" s="1"/>
  <c r="C638" i="3" s="1"/>
  <c r="M637" i="3"/>
  <c r="J637" i="3"/>
  <c r="I637" i="3"/>
  <c r="F637" i="3"/>
  <c r="H637" i="3" s="1"/>
  <c r="M636" i="3"/>
  <c r="J636" i="3"/>
  <c r="I636" i="3"/>
  <c r="F636" i="3"/>
  <c r="H636" i="3" s="1"/>
  <c r="B636" i="3" s="1"/>
  <c r="M635" i="3"/>
  <c r="J635" i="3"/>
  <c r="I635" i="3"/>
  <c r="F635" i="3"/>
  <c r="H635" i="3" s="1"/>
  <c r="M634" i="3"/>
  <c r="J634" i="3"/>
  <c r="I634" i="3"/>
  <c r="F634" i="3"/>
  <c r="H634" i="3" s="1"/>
  <c r="C634" i="3" s="1"/>
  <c r="M633" i="3"/>
  <c r="J633" i="3"/>
  <c r="I633" i="3"/>
  <c r="F633" i="3"/>
  <c r="H633" i="3" s="1"/>
  <c r="J632" i="3"/>
  <c r="I632" i="3"/>
  <c r="F632" i="3"/>
  <c r="H632" i="3" s="1"/>
  <c r="C632" i="3" s="1"/>
  <c r="J631" i="3"/>
  <c r="I631" i="3"/>
  <c r="F631" i="3"/>
  <c r="H631" i="3" s="1"/>
  <c r="C631" i="3" s="1"/>
  <c r="J630" i="3"/>
  <c r="I630" i="3"/>
  <c r="M627" i="3"/>
  <c r="J627" i="3"/>
  <c r="I627" i="3"/>
  <c r="F627" i="3"/>
  <c r="H627" i="3" s="1"/>
  <c r="B627" i="3" s="1"/>
  <c r="J626" i="3"/>
  <c r="I626" i="3"/>
  <c r="F626" i="3"/>
  <c r="H626" i="3" s="1"/>
  <c r="C626" i="3" s="1"/>
  <c r="M625" i="3"/>
  <c r="J625" i="3"/>
  <c r="I625" i="3"/>
  <c r="F625" i="3"/>
  <c r="H625" i="3" s="1"/>
  <c r="J624" i="3"/>
  <c r="I624" i="3"/>
  <c r="F624" i="3"/>
  <c r="H624" i="3" s="1"/>
  <c r="B624" i="3" s="1"/>
  <c r="J623" i="3"/>
  <c r="I623" i="3"/>
  <c r="F623" i="3"/>
  <c r="H623" i="3" s="1"/>
  <c r="C623" i="3" s="1"/>
  <c r="J622" i="3"/>
  <c r="I622" i="3"/>
  <c r="F622" i="3"/>
  <c r="H622" i="3" s="1"/>
  <c r="M621" i="3"/>
  <c r="J621" i="3"/>
  <c r="I621" i="3"/>
  <c r="M620" i="3"/>
  <c r="J620" i="3"/>
  <c r="I620" i="3"/>
  <c r="F620" i="3"/>
  <c r="H620" i="3" s="1"/>
  <c r="C620" i="3" s="1"/>
  <c r="M619" i="3"/>
  <c r="J619" i="3"/>
  <c r="I619" i="3"/>
  <c r="F619" i="3"/>
  <c r="H619" i="3" s="1"/>
  <c r="M618" i="3"/>
  <c r="J618" i="3"/>
  <c r="I618" i="3"/>
  <c r="F618" i="3"/>
  <c r="H618" i="3" s="1"/>
  <c r="B618" i="3" s="1"/>
  <c r="M617" i="3"/>
  <c r="J617" i="3"/>
  <c r="I617" i="3"/>
  <c r="F617" i="3"/>
  <c r="H617" i="3" s="1"/>
  <c r="M616" i="3"/>
  <c r="J616" i="3"/>
  <c r="I616" i="3"/>
  <c r="F616" i="3"/>
  <c r="H616" i="3" s="1"/>
  <c r="B616" i="3" s="1"/>
  <c r="M615" i="3"/>
  <c r="J615" i="3"/>
  <c r="I615" i="3"/>
  <c r="M614" i="3"/>
  <c r="J614" i="3"/>
  <c r="I614" i="3"/>
  <c r="M613" i="3"/>
  <c r="J613" i="3"/>
  <c r="I613" i="3"/>
  <c r="F613" i="3"/>
  <c r="H613" i="3" s="1"/>
  <c r="J612" i="3"/>
  <c r="I612" i="3"/>
  <c r="F612" i="3"/>
  <c r="H612" i="3" s="1"/>
  <c r="B612" i="3" s="1"/>
  <c r="J611" i="3"/>
  <c r="I611" i="3"/>
  <c r="F611" i="3"/>
  <c r="H611" i="3" s="1"/>
  <c r="C611" i="3" s="1"/>
  <c r="M610" i="3"/>
  <c r="J610" i="3"/>
  <c r="I610" i="3"/>
  <c r="F610" i="3"/>
  <c r="H610" i="3" s="1"/>
  <c r="M609" i="3"/>
  <c r="J609" i="3"/>
  <c r="I609" i="3"/>
  <c r="M608" i="3"/>
  <c r="J608" i="3"/>
  <c r="I608" i="3"/>
  <c r="F608" i="3"/>
  <c r="H608" i="3" s="1"/>
  <c r="C608" i="3" s="1"/>
  <c r="M607" i="3"/>
  <c r="J607" i="3"/>
  <c r="I607" i="3"/>
  <c r="M606" i="3"/>
  <c r="J606" i="3"/>
  <c r="I606" i="3"/>
  <c r="F606" i="3"/>
  <c r="H606" i="3" s="1"/>
  <c r="C606" i="3" s="1"/>
  <c r="M605" i="3"/>
  <c r="J605" i="3"/>
  <c r="I605" i="3"/>
  <c r="F605" i="3"/>
  <c r="H605" i="3" s="1"/>
  <c r="B605" i="3" s="1"/>
  <c r="M604" i="3"/>
  <c r="J604" i="3"/>
  <c r="I604" i="3"/>
  <c r="M603" i="3"/>
  <c r="J603" i="3"/>
  <c r="I603" i="3"/>
  <c r="F603" i="3"/>
  <c r="H603" i="3" s="1"/>
  <c r="J602" i="3"/>
  <c r="I602" i="3"/>
  <c r="F602" i="3"/>
  <c r="H602" i="3" s="1"/>
  <c r="J601" i="3"/>
  <c r="I601" i="3"/>
  <c r="F601" i="3"/>
  <c r="H601" i="3" s="1"/>
  <c r="J600" i="3"/>
  <c r="I600" i="3"/>
  <c r="F600" i="3"/>
  <c r="H600" i="3" s="1"/>
  <c r="C600" i="3" s="1"/>
  <c r="M599" i="3"/>
  <c r="J599" i="3"/>
  <c r="I599" i="3"/>
  <c r="F599" i="3"/>
  <c r="H599" i="3" s="1"/>
  <c r="M598" i="3"/>
  <c r="J598" i="3"/>
  <c r="I598" i="3"/>
  <c r="F598" i="3"/>
  <c r="H598" i="3" s="1"/>
  <c r="C598" i="3" s="1"/>
  <c r="M597" i="3"/>
  <c r="J597" i="3"/>
  <c r="I597" i="3"/>
  <c r="F597" i="3"/>
  <c r="H597" i="3" s="1"/>
  <c r="B597" i="3" s="1"/>
  <c r="M596" i="3"/>
  <c r="J596" i="3"/>
  <c r="I596" i="3"/>
  <c r="F596" i="3"/>
  <c r="H596" i="3" s="1"/>
  <c r="C596" i="3" s="1"/>
  <c r="M595" i="3"/>
  <c r="J595" i="3"/>
  <c r="I595" i="3"/>
  <c r="F595" i="3"/>
  <c r="H595" i="3" s="1"/>
  <c r="B595" i="3" s="1"/>
  <c r="J594" i="3"/>
  <c r="I594" i="3"/>
  <c r="F594" i="3"/>
  <c r="H594" i="3" s="1"/>
  <c r="B594" i="3" s="1"/>
  <c r="J593" i="3"/>
  <c r="I593" i="3"/>
  <c r="F593" i="3"/>
  <c r="H593" i="3" s="1"/>
  <c r="M592" i="3"/>
  <c r="J592" i="3"/>
  <c r="I592" i="3"/>
  <c r="M591" i="3"/>
  <c r="J591" i="3"/>
  <c r="I591" i="3"/>
  <c r="F591" i="3"/>
  <c r="H591" i="3" s="1"/>
  <c r="J590" i="3"/>
  <c r="I590" i="3"/>
  <c r="F590" i="3"/>
  <c r="H590" i="3" s="1"/>
  <c r="M589" i="3"/>
  <c r="J589" i="3"/>
  <c r="I589" i="3"/>
  <c r="M588" i="3"/>
  <c r="J588" i="3"/>
  <c r="I588" i="3"/>
  <c r="F588" i="3"/>
  <c r="H588" i="3" s="1"/>
  <c r="M587" i="3"/>
  <c r="J587" i="3"/>
  <c r="I587" i="3"/>
  <c r="M586" i="3"/>
  <c r="J586" i="3"/>
  <c r="I586" i="3"/>
  <c r="M585" i="3"/>
  <c r="J585" i="3"/>
  <c r="I585" i="3"/>
  <c r="F585" i="3"/>
  <c r="H585" i="3" s="1"/>
  <c r="M584" i="3"/>
  <c r="J584" i="3"/>
  <c r="I584" i="3"/>
  <c r="M583" i="3"/>
  <c r="J583" i="3"/>
  <c r="I583" i="3"/>
  <c r="F583" i="3"/>
  <c r="H583" i="3" s="1"/>
  <c r="B583" i="3" s="1"/>
  <c r="J582" i="3"/>
  <c r="I582" i="3"/>
  <c r="F582" i="3"/>
  <c r="H582" i="3" s="1"/>
  <c r="C582" i="3" s="1"/>
  <c r="J581" i="3"/>
  <c r="I581" i="3"/>
  <c r="F581" i="3"/>
  <c r="H581" i="3" s="1"/>
  <c r="M580" i="3"/>
  <c r="J580" i="3"/>
  <c r="I580" i="3"/>
  <c r="M579" i="3"/>
  <c r="J579" i="3"/>
  <c r="I579" i="3"/>
  <c r="M578" i="3"/>
  <c r="J578" i="3"/>
  <c r="I578" i="3"/>
  <c r="F578" i="3"/>
  <c r="H578" i="3" s="1"/>
  <c r="J577" i="3"/>
  <c r="I577" i="3"/>
  <c r="F577" i="3"/>
  <c r="H577" i="3" s="1"/>
  <c r="J576" i="3"/>
  <c r="I576" i="3"/>
  <c r="F576" i="3"/>
  <c r="H576" i="3" s="1"/>
  <c r="M575" i="3"/>
  <c r="J575" i="3"/>
  <c r="I575" i="3"/>
  <c r="M574" i="3"/>
  <c r="J574" i="3"/>
  <c r="I574" i="3"/>
  <c r="F574" i="3"/>
  <c r="H574" i="3" s="1"/>
  <c r="J573" i="3"/>
  <c r="I573" i="3"/>
  <c r="F573" i="3"/>
  <c r="H573" i="3" s="1"/>
  <c r="M572" i="3"/>
  <c r="J572" i="3"/>
  <c r="I572" i="3"/>
  <c r="M571" i="3"/>
  <c r="J571" i="3"/>
  <c r="I571" i="3"/>
  <c r="F571" i="3"/>
  <c r="H571" i="3" s="1"/>
  <c r="B571" i="3" s="1"/>
  <c r="J570" i="3"/>
  <c r="I570" i="3"/>
  <c r="F570" i="3"/>
  <c r="H570" i="3" s="1"/>
  <c r="B570" i="3" s="1"/>
  <c r="M569" i="3"/>
  <c r="J569" i="3"/>
  <c r="I569" i="3"/>
  <c r="F569" i="3"/>
  <c r="H569" i="3" s="1"/>
  <c r="J568" i="3"/>
  <c r="I568" i="3"/>
  <c r="F568" i="3"/>
  <c r="H568" i="3" s="1"/>
  <c r="M567" i="3"/>
  <c r="J567" i="3"/>
  <c r="I567" i="3"/>
  <c r="F567" i="3"/>
  <c r="H567" i="3" s="1"/>
  <c r="J566" i="3"/>
  <c r="I566" i="3"/>
  <c r="F566" i="3"/>
  <c r="H566" i="3" s="1"/>
  <c r="J565" i="3"/>
  <c r="I565" i="3"/>
  <c r="F565" i="3"/>
  <c r="H565" i="3" s="1"/>
  <c r="J564" i="3"/>
  <c r="I564" i="3"/>
  <c r="F564" i="3"/>
  <c r="H564" i="3" s="1"/>
  <c r="M563" i="3"/>
  <c r="J563" i="3"/>
  <c r="I563" i="3"/>
  <c r="M562" i="3"/>
  <c r="J562" i="3"/>
  <c r="I562" i="3"/>
  <c r="M561" i="3"/>
  <c r="J561" i="3"/>
  <c r="I561" i="3"/>
  <c r="F561" i="3"/>
  <c r="H561" i="3" s="1"/>
  <c r="B561" i="3" s="1"/>
  <c r="J560" i="3"/>
  <c r="I560" i="3"/>
  <c r="F560" i="3"/>
  <c r="H560" i="3" s="1"/>
  <c r="C560" i="3" s="1"/>
  <c r="J559" i="3"/>
  <c r="I559" i="3"/>
  <c r="F559" i="3"/>
  <c r="H559" i="3" s="1"/>
  <c r="J558" i="3"/>
  <c r="I558" i="3"/>
  <c r="F558" i="3"/>
  <c r="H558" i="3" s="1"/>
  <c r="C558" i="3" s="1"/>
  <c r="M557" i="3"/>
  <c r="J557" i="3"/>
  <c r="I557" i="3"/>
  <c r="F557" i="3"/>
  <c r="H557" i="3" s="1"/>
  <c r="J556" i="3"/>
  <c r="I556" i="3"/>
  <c r="F556" i="3"/>
  <c r="H556" i="3" s="1"/>
  <c r="M555" i="3"/>
  <c r="J555" i="3"/>
  <c r="I555" i="3"/>
  <c r="M554" i="3"/>
  <c r="J554" i="3"/>
  <c r="I554" i="3"/>
  <c r="M553" i="3"/>
  <c r="J553" i="3"/>
  <c r="I553" i="3"/>
  <c r="F553" i="3"/>
  <c r="H553" i="3" s="1"/>
  <c r="J552" i="3"/>
  <c r="I552" i="3"/>
  <c r="M549" i="3"/>
  <c r="J549" i="3"/>
  <c r="I549" i="3"/>
  <c r="M548" i="3"/>
  <c r="J548" i="3"/>
  <c r="I548" i="3"/>
  <c r="M547" i="3"/>
  <c r="J547" i="3"/>
  <c r="I547" i="3"/>
  <c r="F547" i="3"/>
  <c r="H547" i="3" s="1"/>
  <c r="J546" i="3"/>
  <c r="I546" i="3"/>
  <c r="F546" i="3"/>
  <c r="H546" i="3" s="1"/>
  <c r="C546" i="3" s="1"/>
  <c r="M545" i="3"/>
  <c r="J545" i="3"/>
  <c r="I545" i="3"/>
  <c r="M544" i="3"/>
  <c r="J544" i="3"/>
  <c r="I544" i="3"/>
  <c r="M543" i="3"/>
  <c r="J543" i="3"/>
  <c r="I543" i="3"/>
  <c r="F543" i="3"/>
  <c r="H543" i="3" s="1"/>
  <c r="M542" i="3"/>
  <c r="J542" i="3"/>
  <c r="I542" i="3"/>
  <c r="M541" i="3"/>
  <c r="J541" i="3"/>
  <c r="I541" i="3"/>
  <c r="M540" i="3"/>
  <c r="J540" i="3"/>
  <c r="I540" i="3"/>
  <c r="F540" i="3"/>
  <c r="H540" i="3" s="1"/>
  <c r="M539" i="3"/>
  <c r="J539" i="3"/>
  <c r="I539" i="3"/>
  <c r="F539" i="3"/>
  <c r="H539" i="3" s="1"/>
  <c r="M538" i="3"/>
  <c r="J538" i="3"/>
  <c r="I538" i="3"/>
  <c r="M537" i="3"/>
  <c r="J537" i="3"/>
  <c r="I537" i="3"/>
  <c r="F537" i="3"/>
  <c r="H537" i="3" s="1"/>
  <c r="M536" i="3"/>
  <c r="J536" i="3"/>
  <c r="I536" i="3"/>
  <c r="M535" i="3"/>
  <c r="J535" i="3"/>
  <c r="I535" i="3"/>
  <c r="M534" i="3"/>
  <c r="J534" i="3"/>
  <c r="I534" i="3"/>
  <c r="F534" i="3"/>
  <c r="H534" i="3" s="1"/>
  <c r="C534" i="3" s="1"/>
  <c r="M533" i="3"/>
  <c r="J533" i="3"/>
  <c r="I533" i="3"/>
  <c r="M532" i="3"/>
  <c r="J532" i="3"/>
  <c r="I532" i="3"/>
  <c r="F532" i="3"/>
  <c r="H532" i="3" s="1"/>
  <c r="J531" i="3"/>
  <c r="I531" i="3"/>
  <c r="F531" i="3"/>
  <c r="H531" i="3" s="1"/>
  <c r="J530" i="3"/>
  <c r="I530" i="3"/>
  <c r="M527" i="3"/>
  <c r="J527" i="3"/>
  <c r="I527" i="3"/>
  <c r="M526" i="3"/>
  <c r="J526" i="3"/>
  <c r="I526" i="3"/>
  <c r="F526" i="3"/>
  <c r="H526" i="3" s="1"/>
  <c r="M525" i="3"/>
  <c r="J525" i="3"/>
  <c r="I525" i="3"/>
  <c r="F525" i="3"/>
  <c r="H525" i="3" s="1"/>
  <c r="M524" i="3"/>
  <c r="J524" i="3"/>
  <c r="I524" i="3"/>
  <c r="M523" i="3"/>
  <c r="J523" i="3"/>
  <c r="I523" i="3"/>
  <c r="F523" i="3"/>
  <c r="H523" i="3" s="1"/>
  <c r="C523" i="3" s="1"/>
  <c r="M522" i="3"/>
  <c r="J522" i="3"/>
  <c r="I522" i="3"/>
  <c r="M521" i="3"/>
  <c r="J521" i="3"/>
  <c r="I521" i="3"/>
  <c r="F521" i="3"/>
  <c r="H521" i="3" s="1"/>
  <c r="C521" i="3" s="1"/>
  <c r="F520" i="3"/>
  <c r="H520" i="3" s="1"/>
  <c r="B520" i="3" s="1"/>
  <c r="M519" i="3"/>
  <c r="J519" i="3"/>
  <c r="I519" i="3"/>
  <c r="M518" i="3"/>
  <c r="J518" i="3"/>
  <c r="I518" i="3"/>
  <c r="F518" i="3"/>
  <c r="H518" i="3" s="1"/>
  <c r="C518" i="3" s="1"/>
  <c r="M517" i="3"/>
  <c r="J517" i="3"/>
  <c r="I517" i="3"/>
  <c r="M516" i="3"/>
  <c r="J516" i="3"/>
  <c r="I516" i="3"/>
  <c r="M515" i="3"/>
  <c r="J515" i="3"/>
  <c r="I515" i="3"/>
  <c r="F515" i="3"/>
  <c r="H515" i="3" s="1"/>
  <c r="B515" i="3" s="1"/>
  <c r="J514" i="3"/>
  <c r="I514" i="3"/>
  <c r="F514" i="3"/>
  <c r="H514" i="3" s="1"/>
  <c r="M513" i="3"/>
  <c r="J513" i="3"/>
  <c r="I513" i="3"/>
  <c r="F513" i="3"/>
  <c r="H513" i="3" s="1"/>
  <c r="M512" i="3"/>
  <c r="J512" i="3"/>
  <c r="I512" i="3"/>
  <c r="F512" i="3"/>
  <c r="H512" i="3" s="1"/>
  <c r="C512" i="3" s="1"/>
  <c r="J511" i="3"/>
  <c r="I511" i="3"/>
  <c r="J508" i="3"/>
  <c r="I508" i="3"/>
  <c r="F508" i="3"/>
  <c r="H508" i="3" s="1"/>
  <c r="B508" i="3" s="1"/>
  <c r="M507" i="3"/>
  <c r="J507" i="3"/>
  <c r="I507" i="3"/>
  <c r="F507" i="3"/>
  <c r="H507" i="3" s="1"/>
  <c r="M506" i="3"/>
  <c r="J506" i="3"/>
  <c r="I506" i="3"/>
  <c r="F506" i="3"/>
  <c r="H506" i="3" s="1"/>
  <c r="C506" i="3" s="1"/>
  <c r="M505" i="3"/>
  <c r="J505" i="3"/>
  <c r="I505" i="3"/>
  <c r="F505" i="3"/>
  <c r="H505" i="3" s="1"/>
  <c r="M504" i="3"/>
  <c r="J504" i="3"/>
  <c r="I504" i="3"/>
  <c r="M503" i="3"/>
  <c r="J503" i="3"/>
  <c r="I503" i="3"/>
  <c r="M502" i="3"/>
  <c r="J502" i="3"/>
  <c r="I502" i="3"/>
  <c r="F502" i="3"/>
  <c r="H502" i="3" s="1"/>
  <c r="B502" i="3" s="1"/>
  <c r="M501" i="3"/>
  <c r="J501" i="3"/>
  <c r="I501" i="3"/>
  <c r="F501" i="3"/>
  <c r="H501" i="3" s="1"/>
  <c r="M500" i="3"/>
  <c r="J500" i="3"/>
  <c r="I500" i="3"/>
  <c r="M499" i="3"/>
  <c r="J499" i="3"/>
  <c r="I499" i="3"/>
  <c r="F499" i="3"/>
  <c r="H499" i="3" s="1"/>
  <c r="B499" i="3" s="1"/>
  <c r="M498" i="3"/>
  <c r="J498" i="3"/>
  <c r="I498" i="3"/>
  <c r="F498" i="3"/>
  <c r="H498" i="3" s="1"/>
  <c r="B498" i="3" s="1"/>
  <c r="J497" i="3"/>
  <c r="I497" i="3"/>
  <c r="F497" i="3"/>
  <c r="H497" i="3" s="1"/>
  <c r="B497" i="3" s="1"/>
  <c r="J496" i="3"/>
  <c r="I496" i="3"/>
  <c r="J493" i="3"/>
  <c r="I493" i="3"/>
  <c r="F493" i="3"/>
  <c r="H493" i="3" s="1"/>
  <c r="M492" i="3"/>
  <c r="J492" i="3"/>
  <c r="I492" i="3"/>
  <c r="F492" i="3"/>
  <c r="H492" i="3" s="1"/>
  <c r="M491" i="3"/>
  <c r="J491" i="3"/>
  <c r="I491" i="3"/>
  <c r="F491" i="3"/>
  <c r="H491" i="3" s="1"/>
  <c r="M490" i="3"/>
  <c r="J490" i="3"/>
  <c r="I490" i="3"/>
  <c r="M489" i="3"/>
  <c r="J489" i="3"/>
  <c r="I489" i="3"/>
  <c r="F489" i="3"/>
  <c r="H489" i="3" s="1"/>
  <c r="M488" i="3"/>
  <c r="J488" i="3"/>
  <c r="I488" i="3"/>
  <c r="M487" i="3"/>
  <c r="J487" i="3"/>
  <c r="I487" i="3"/>
  <c r="F487" i="3"/>
  <c r="H487" i="3" s="1"/>
  <c r="M486" i="3"/>
  <c r="J486" i="3"/>
  <c r="I486" i="3"/>
  <c r="F486" i="3"/>
  <c r="H486" i="3" s="1"/>
  <c r="M485" i="3"/>
  <c r="J485" i="3"/>
  <c r="I485" i="3"/>
  <c r="F485" i="3"/>
  <c r="H485" i="3" s="1"/>
  <c r="M484" i="3"/>
  <c r="J484" i="3"/>
  <c r="I484" i="3"/>
  <c r="M483" i="3"/>
  <c r="J483" i="3"/>
  <c r="I483" i="3"/>
  <c r="M482" i="3"/>
  <c r="J482" i="3"/>
  <c r="I482" i="3"/>
  <c r="F482" i="3"/>
  <c r="H482" i="3" s="1"/>
  <c r="C482" i="3" s="1"/>
  <c r="J481" i="3"/>
  <c r="I481" i="3"/>
  <c r="F481" i="3"/>
  <c r="H481" i="3" s="1"/>
  <c r="C481" i="3" s="1"/>
  <c r="J480" i="3"/>
  <c r="I480" i="3"/>
  <c r="F480" i="3"/>
  <c r="H480" i="3" s="1"/>
  <c r="C480" i="3" s="1"/>
  <c r="M479" i="3"/>
  <c r="J479" i="3"/>
  <c r="I479" i="3"/>
  <c r="F479" i="3"/>
  <c r="H479" i="3" s="1"/>
  <c r="B479" i="3" s="1"/>
  <c r="M478" i="3"/>
  <c r="J478" i="3"/>
  <c r="I478" i="3"/>
  <c r="M477" i="3"/>
  <c r="J477" i="3"/>
  <c r="I477" i="3"/>
  <c r="F477" i="3"/>
  <c r="H477" i="3" s="1"/>
  <c r="M476" i="3"/>
  <c r="J476" i="3"/>
  <c r="I476" i="3"/>
  <c r="F476" i="3"/>
  <c r="H476" i="3" s="1"/>
  <c r="M475" i="3"/>
  <c r="J475" i="3"/>
  <c r="I475" i="3"/>
  <c r="F475" i="3"/>
  <c r="H475" i="3" s="1"/>
  <c r="M474" i="3"/>
  <c r="J474" i="3"/>
  <c r="I474" i="3"/>
  <c r="F474" i="3"/>
  <c r="H474" i="3" s="1"/>
  <c r="M473" i="3"/>
  <c r="J473" i="3"/>
  <c r="I473" i="3"/>
  <c r="F473" i="3"/>
  <c r="H473" i="3" s="1"/>
  <c r="M472" i="3"/>
  <c r="J472" i="3"/>
  <c r="I472" i="3"/>
  <c r="F472" i="3"/>
  <c r="H472" i="3" s="1"/>
  <c r="J471" i="3"/>
  <c r="I471" i="3"/>
  <c r="F471" i="3"/>
  <c r="H471" i="3" s="1"/>
  <c r="B471" i="3" s="1"/>
  <c r="J470" i="3"/>
  <c r="I470" i="3"/>
  <c r="J467" i="3"/>
  <c r="I467" i="3"/>
  <c r="F467" i="3"/>
  <c r="H467" i="3" s="1"/>
  <c r="J466" i="3"/>
  <c r="I466" i="3"/>
  <c r="J465" i="3"/>
  <c r="I465" i="3"/>
  <c r="F465" i="3"/>
  <c r="H465" i="3" s="1"/>
  <c r="B465" i="3" s="1"/>
  <c r="J464" i="3"/>
  <c r="I464" i="3"/>
  <c r="F464" i="3"/>
  <c r="H464" i="3" s="1"/>
  <c r="B464" i="3" s="1"/>
  <c r="J463" i="3"/>
  <c r="I463" i="3"/>
  <c r="F463" i="3"/>
  <c r="H463" i="3" s="1"/>
  <c r="B463" i="3" s="1"/>
  <c r="J462" i="3"/>
  <c r="I462" i="3"/>
  <c r="F462" i="3"/>
  <c r="H462" i="3" s="1"/>
  <c r="J461" i="3"/>
  <c r="I461" i="3"/>
  <c r="F461" i="3"/>
  <c r="H461" i="3" s="1"/>
  <c r="J460" i="3"/>
  <c r="I460" i="3"/>
  <c r="F460" i="3"/>
  <c r="H460" i="3" s="1"/>
  <c r="J459" i="3"/>
  <c r="I459" i="3"/>
  <c r="F459" i="3"/>
  <c r="H459" i="3" s="1"/>
  <c r="B459" i="3" s="1"/>
  <c r="J458" i="3"/>
  <c r="I458" i="3"/>
  <c r="F458" i="3"/>
  <c r="H458" i="3" s="1"/>
  <c r="J457" i="3"/>
  <c r="I457" i="3"/>
  <c r="F457" i="3"/>
  <c r="H457" i="3" s="1"/>
  <c r="B457" i="3" s="1"/>
  <c r="J456" i="3"/>
  <c r="I456" i="3"/>
  <c r="J453" i="3"/>
  <c r="I453" i="3"/>
  <c r="F453" i="3"/>
  <c r="H453" i="3" s="1"/>
  <c r="M452" i="3"/>
  <c r="J452" i="3"/>
  <c r="I452" i="3"/>
  <c r="F452" i="3"/>
  <c r="H452" i="3" s="1"/>
  <c r="M451" i="3"/>
  <c r="J451" i="3"/>
  <c r="I451" i="3"/>
  <c r="F451" i="3"/>
  <c r="H451" i="3" s="1"/>
  <c r="M450" i="3"/>
  <c r="J450" i="3"/>
  <c r="I450" i="3"/>
  <c r="M449" i="3"/>
  <c r="J449" i="3"/>
  <c r="I449" i="3"/>
  <c r="F449" i="3"/>
  <c r="H449" i="3" s="1"/>
  <c r="M448" i="3"/>
  <c r="J448" i="3"/>
  <c r="I448" i="3"/>
  <c r="F448" i="3"/>
  <c r="H448" i="3" s="1"/>
  <c r="B448" i="3" s="1"/>
  <c r="M447" i="3"/>
  <c r="J447" i="3"/>
  <c r="I447" i="3"/>
  <c r="M446" i="3"/>
  <c r="J446" i="3"/>
  <c r="I446" i="3"/>
  <c r="F446" i="3"/>
  <c r="H446" i="3" s="1"/>
  <c r="M445" i="3"/>
  <c r="J445" i="3"/>
  <c r="I445" i="3"/>
  <c r="M444" i="3"/>
  <c r="J444" i="3"/>
  <c r="I444" i="3"/>
  <c r="F444" i="3"/>
  <c r="H444" i="3" s="1"/>
  <c r="M443" i="3"/>
  <c r="J443" i="3"/>
  <c r="I443" i="3"/>
  <c r="M442" i="3"/>
  <c r="J442" i="3"/>
  <c r="I442" i="3"/>
  <c r="F442" i="3"/>
  <c r="H442" i="3" s="1"/>
  <c r="B442" i="3" s="1"/>
  <c r="M441" i="3"/>
  <c r="J441" i="3"/>
  <c r="I441" i="3"/>
  <c r="F441" i="3"/>
  <c r="H441" i="3" s="1"/>
  <c r="M440" i="3"/>
  <c r="J440" i="3"/>
  <c r="I440" i="3"/>
  <c r="M439" i="3"/>
  <c r="J439" i="3"/>
  <c r="I439" i="3"/>
  <c r="M438" i="3"/>
  <c r="J438" i="3"/>
  <c r="I438" i="3"/>
  <c r="M437" i="3"/>
  <c r="J437" i="3"/>
  <c r="I437" i="3"/>
  <c r="F437" i="3"/>
  <c r="H437" i="3" s="1"/>
  <c r="C437" i="3" s="1"/>
  <c r="M436" i="3"/>
  <c r="J436" i="3"/>
  <c r="I436" i="3"/>
  <c r="M435" i="3"/>
  <c r="J435" i="3"/>
  <c r="I435" i="3"/>
  <c r="F435" i="3"/>
  <c r="H435" i="3" s="1"/>
  <c r="J434" i="3"/>
  <c r="I434" i="3"/>
  <c r="F434" i="3"/>
  <c r="H434" i="3" s="1"/>
  <c r="M433" i="3"/>
  <c r="J433" i="3"/>
  <c r="I433" i="3"/>
  <c r="M432" i="3"/>
  <c r="J432" i="3"/>
  <c r="I432" i="3"/>
  <c r="M431" i="3"/>
  <c r="J431" i="3"/>
  <c r="I431" i="3"/>
  <c r="F431" i="3"/>
  <c r="H431" i="3" s="1"/>
  <c r="C431" i="3" s="1"/>
  <c r="M430" i="3"/>
  <c r="J430" i="3"/>
  <c r="I430" i="3"/>
  <c r="F430" i="3"/>
  <c r="H430" i="3" s="1"/>
  <c r="B430" i="3" s="1"/>
  <c r="M429" i="3"/>
  <c r="J429" i="3"/>
  <c r="I429" i="3"/>
  <c r="M428" i="3"/>
  <c r="J428" i="3"/>
  <c r="I428" i="3"/>
  <c r="F428" i="3"/>
  <c r="H428" i="3" s="1"/>
  <c r="J427" i="3"/>
  <c r="I427" i="3"/>
  <c r="M424" i="3"/>
  <c r="J424" i="3"/>
  <c r="I424" i="3"/>
  <c r="M423" i="3"/>
  <c r="J423" i="3"/>
  <c r="I423" i="3"/>
  <c r="F423" i="3"/>
  <c r="H423" i="3" s="1"/>
  <c r="M422" i="3"/>
  <c r="J422" i="3"/>
  <c r="I422" i="3"/>
  <c r="F422" i="3"/>
  <c r="H422" i="3" s="1"/>
  <c r="J421" i="3"/>
  <c r="I421" i="3"/>
  <c r="F421" i="3"/>
  <c r="H421" i="3" s="1"/>
  <c r="B421" i="3" s="1"/>
  <c r="M420" i="3"/>
  <c r="J420" i="3"/>
  <c r="I420" i="3"/>
  <c r="F420" i="3"/>
  <c r="H420" i="3" s="1"/>
  <c r="M419" i="3"/>
  <c r="J419" i="3"/>
  <c r="I419" i="3"/>
  <c r="M418" i="3"/>
  <c r="J418" i="3"/>
  <c r="I418" i="3"/>
  <c r="M417" i="3"/>
  <c r="J417" i="3"/>
  <c r="I417" i="3"/>
  <c r="F417" i="3"/>
  <c r="H417" i="3" s="1"/>
  <c r="M416" i="3"/>
  <c r="J416" i="3"/>
  <c r="I416" i="3"/>
  <c r="M415" i="3"/>
  <c r="J415" i="3"/>
  <c r="I415" i="3"/>
  <c r="F415" i="3"/>
  <c r="H415" i="3" s="1"/>
  <c r="M414" i="3"/>
  <c r="J414" i="3"/>
  <c r="I414" i="3"/>
  <c r="M413" i="3"/>
  <c r="J413" i="3"/>
  <c r="I413" i="3"/>
  <c r="F413" i="3"/>
  <c r="H413" i="3" s="1"/>
  <c r="C413" i="3" s="1"/>
  <c r="M412" i="3"/>
  <c r="J412" i="3"/>
  <c r="I412" i="3"/>
  <c r="M411" i="3"/>
  <c r="J411" i="3"/>
  <c r="I411" i="3"/>
  <c r="M410" i="3"/>
  <c r="J410" i="3"/>
  <c r="I410" i="3"/>
  <c r="M409" i="3"/>
  <c r="J409" i="3"/>
  <c r="I409" i="3"/>
  <c r="F409" i="3"/>
  <c r="H409" i="3" s="1"/>
  <c r="M408" i="3"/>
  <c r="J408" i="3"/>
  <c r="I408" i="3"/>
  <c r="F408" i="3"/>
  <c r="H408" i="3" s="1"/>
  <c r="M407" i="3"/>
  <c r="J407" i="3"/>
  <c r="I407" i="3"/>
  <c r="F407" i="3"/>
  <c r="H407" i="3" s="1"/>
  <c r="C407" i="3" s="1"/>
  <c r="M406" i="3"/>
  <c r="J406" i="3"/>
  <c r="I406" i="3"/>
  <c r="M405" i="3"/>
  <c r="J405" i="3"/>
  <c r="I405" i="3"/>
  <c r="F405" i="3"/>
  <c r="H405" i="3" s="1"/>
  <c r="M404" i="3"/>
  <c r="J404" i="3"/>
  <c r="I404" i="3"/>
  <c r="M403" i="3"/>
  <c r="J403" i="3"/>
  <c r="I403" i="3"/>
  <c r="F403" i="3"/>
  <c r="H403" i="3" s="1"/>
  <c r="J402" i="3"/>
  <c r="I402" i="3"/>
  <c r="F402" i="3"/>
  <c r="H402" i="3" s="1"/>
  <c r="J401" i="3"/>
  <c r="I401" i="3"/>
  <c r="F401" i="3"/>
  <c r="H401" i="3" s="1"/>
  <c r="M400" i="3"/>
  <c r="J400" i="3"/>
  <c r="I400" i="3"/>
  <c r="F400" i="3"/>
  <c r="H400" i="3" s="1"/>
  <c r="B400" i="3" s="1"/>
  <c r="M399" i="3"/>
  <c r="J399" i="3"/>
  <c r="I399" i="3"/>
  <c r="F399" i="3"/>
  <c r="H399" i="3" s="1"/>
  <c r="J398" i="3"/>
  <c r="I398" i="3"/>
  <c r="F398" i="3"/>
  <c r="H398" i="3" s="1"/>
  <c r="M397" i="3"/>
  <c r="J397" i="3"/>
  <c r="I397" i="3"/>
  <c r="M396" i="3"/>
  <c r="J396" i="3"/>
  <c r="I396" i="3"/>
  <c r="F396" i="3"/>
  <c r="H396" i="3" s="1"/>
  <c r="M395" i="3"/>
  <c r="J395" i="3"/>
  <c r="I395" i="3"/>
  <c r="M394" i="3"/>
  <c r="J394" i="3"/>
  <c r="I394" i="3"/>
  <c r="M393" i="3"/>
  <c r="J393" i="3"/>
  <c r="I393" i="3"/>
  <c r="F393" i="3"/>
  <c r="H393" i="3" s="1"/>
  <c r="M392" i="3"/>
  <c r="J392" i="3"/>
  <c r="I392" i="3"/>
  <c r="M391" i="3"/>
  <c r="J391" i="3"/>
  <c r="I391" i="3"/>
  <c r="M390" i="3"/>
  <c r="J390" i="3"/>
  <c r="I390" i="3"/>
  <c r="M389" i="3"/>
  <c r="J389" i="3"/>
  <c r="I389" i="3"/>
  <c r="F389" i="3"/>
  <c r="H389" i="3" s="1"/>
  <c r="M388" i="3"/>
  <c r="J388" i="3"/>
  <c r="I388" i="3"/>
  <c r="F388" i="3"/>
  <c r="H388" i="3" s="1"/>
  <c r="B388" i="3" s="1"/>
  <c r="J387" i="3"/>
  <c r="I387" i="3"/>
  <c r="J384" i="3"/>
  <c r="I384" i="3"/>
  <c r="F384" i="3"/>
  <c r="H384" i="3" s="1"/>
  <c r="J383" i="3"/>
  <c r="I383" i="3"/>
  <c r="F383" i="3"/>
  <c r="H383" i="3" s="1"/>
  <c r="J382" i="3"/>
  <c r="I382" i="3"/>
  <c r="F382" i="3"/>
  <c r="H382" i="3" s="1"/>
  <c r="B382" i="3" s="1"/>
  <c r="J381" i="3"/>
  <c r="I381" i="3"/>
  <c r="F381" i="3"/>
  <c r="H381" i="3" s="1"/>
  <c r="J380" i="3"/>
  <c r="I380" i="3"/>
  <c r="F380" i="3"/>
  <c r="H380" i="3" s="1"/>
  <c r="M379" i="3"/>
  <c r="J379" i="3"/>
  <c r="I379" i="3"/>
  <c r="F379" i="3"/>
  <c r="H379" i="3" s="1"/>
  <c r="M378" i="3"/>
  <c r="J378" i="3"/>
  <c r="I378" i="3"/>
  <c r="F378" i="3"/>
  <c r="H378" i="3" s="1"/>
  <c r="J377" i="3"/>
  <c r="I377" i="3"/>
  <c r="F377" i="3"/>
  <c r="H377" i="3" s="1"/>
  <c r="C377" i="3" s="1"/>
  <c r="M376" i="3"/>
  <c r="J376" i="3"/>
  <c r="I376" i="3"/>
  <c r="F376" i="3"/>
  <c r="H376" i="3" s="1"/>
  <c r="B376" i="3" s="1"/>
  <c r="M375" i="3"/>
  <c r="J375" i="3"/>
  <c r="I375" i="3"/>
  <c r="F375" i="3"/>
  <c r="H375" i="3" s="1"/>
  <c r="M374" i="3"/>
  <c r="J374" i="3"/>
  <c r="I374" i="3"/>
  <c r="F374" i="3"/>
  <c r="H374" i="3" s="1"/>
  <c r="J373" i="3"/>
  <c r="I373" i="3"/>
  <c r="F373" i="3"/>
  <c r="H373" i="3" s="1"/>
  <c r="M372" i="3"/>
  <c r="J372" i="3"/>
  <c r="I372" i="3"/>
  <c r="F372" i="3"/>
  <c r="H372" i="3" s="1"/>
  <c r="M371" i="3"/>
  <c r="J371" i="3"/>
  <c r="I371" i="3"/>
  <c r="F371" i="3"/>
  <c r="H371" i="3" s="1"/>
  <c r="C371" i="3" s="1"/>
  <c r="M370" i="3"/>
  <c r="J370" i="3"/>
  <c r="I370" i="3"/>
  <c r="M369" i="3"/>
  <c r="J369" i="3"/>
  <c r="I369" i="3"/>
  <c r="F369" i="3"/>
  <c r="H369" i="3" s="1"/>
  <c r="M368" i="3"/>
  <c r="J368" i="3"/>
  <c r="I368" i="3"/>
  <c r="F368" i="3"/>
  <c r="H368" i="3" s="1"/>
  <c r="C368" i="3" s="1"/>
  <c r="M367" i="3"/>
  <c r="J367" i="3"/>
  <c r="I367" i="3"/>
  <c r="M366" i="3"/>
  <c r="J366" i="3"/>
  <c r="I366" i="3"/>
  <c r="F366" i="3"/>
  <c r="H366" i="3" s="1"/>
  <c r="M365" i="3"/>
  <c r="J365" i="3"/>
  <c r="I365" i="3"/>
  <c r="M364" i="3"/>
  <c r="J364" i="3"/>
  <c r="I364" i="3"/>
  <c r="F364" i="3"/>
  <c r="H364" i="3" s="1"/>
  <c r="B364" i="3" s="1"/>
  <c r="J363" i="3"/>
  <c r="I363" i="3"/>
  <c r="F363" i="3"/>
  <c r="H363" i="3" s="1"/>
  <c r="M362" i="3"/>
  <c r="J362" i="3"/>
  <c r="I362" i="3"/>
  <c r="M361" i="3"/>
  <c r="J361" i="3"/>
  <c r="I361" i="3"/>
  <c r="M360" i="3"/>
  <c r="J360" i="3"/>
  <c r="I360" i="3"/>
  <c r="F360" i="3"/>
  <c r="H360" i="3" s="1"/>
  <c r="M359" i="3"/>
  <c r="J359" i="3"/>
  <c r="I359" i="3"/>
  <c r="F359" i="3"/>
  <c r="H359" i="3" s="1"/>
  <c r="C359" i="3" s="1"/>
  <c r="M358" i="3"/>
  <c r="J358" i="3"/>
  <c r="I358" i="3"/>
  <c r="F358" i="3"/>
  <c r="H358" i="3" s="1"/>
  <c r="B358" i="3" s="1"/>
  <c r="J357" i="3"/>
  <c r="I357" i="3"/>
  <c r="M354" i="3"/>
  <c r="J354" i="3"/>
  <c r="I354" i="3"/>
  <c r="F354" i="3"/>
  <c r="H354" i="3" s="1"/>
  <c r="M353" i="3"/>
  <c r="J353" i="3"/>
  <c r="I353" i="3"/>
  <c r="M352" i="3"/>
  <c r="J352" i="3"/>
  <c r="I352" i="3"/>
  <c r="F352" i="3"/>
  <c r="H352" i="3" s="1"/>
  <c r="B352" i="3" s="1"/>
  <c r="M351" i="3"/>
  <c r="J351" i="3"/>
  <c r="I351" i="3"/>
  <c r="F351" i="3"/>
  <c r="H351" i="3" s="1"/>
  <c r="M350" i="3"/>
  <c r="J350" i="3"/>
  <c r="I350" i="3"/>
  <c r="F350" i="3"/>
  <c r="H350" i="3" s="1"/>
  <c r="C350" i="3" s="1"/>
  <c r="J349" i="3"/>
  <c r="I349" i="3"/>
  <c r="F349" i="3"/>
  <c r="H349" i="3" s="1"/>
  <c r="M348" i="3"/>
  <c r="J348" i="3"/>
  <c r="I348" i="3"/>
  <c r="M347" i="3"/>
  <c r="J347" i="3"/>
  <c r="I347" i="3"/>
  <c r="F347" i="3"/>
  <c r="H347" i="3" s="1"/>
  <c r="J346" i="3"/>
  <c r="I346" i="3"/>
  <c r="F346" i="3"/>
  <c r="H346" i="3" s="1"/>
  <c r="M345" i="3"/>
  <c r="J345" i="3"/>
  <c r="I345" i="3"/>
  <c r="M344" i="3"/>
  <c r="J344" i="3"/>
  <c r="I344" i="3"/>
  <c r="M343" i="3"/>
  <c r="J343" i="3"/>
  <c r="I343" i="3"/>
  <c r="F343" i="3"/>
  <c r="H343" i="3" s="1"/>
  <c r="M342" i="3"/>
  <c r="J342" i="3"/>
  <c r="I342" i="3"/>
  <c r="M341" i="3"/>
  <c r="J341" i="3"/>
  <c r="I341" i="3"/>
  <c r="F341" i="3"/>
  <c r="H341" i="3" s="1"/>
  <c r="C341" i="3" s="1"/>
  <c r="M340" i="3"/>
  <c r="J340" i="3"/>
  <c r="I340" i="3"/>
  <c r="M339" i="3"/>
  <c r="J339" i="3"/>
  <c r="I339" i="3"/>
  <c r="M338" i="3"/>
  <c r="J338" i="3"/>
  <c r="I338" i="3"/>
  <c r="M337" i="3"/>
  <c r="J337" i="3"/>
  <c r="I337" i="3"/>
  <c r="F337" i="3"/>
  <c r="H337" i="3" s="1"/>
  <c r="J336" i="3"/>
  <c r="I336" i="3"/>
  <c r="J333" i="3"/>
  <c r="I333" i="3"/>
  <c r="F333" i="3"/>
  <c r="H333" i="3" s="1"/>
  <c r="M332" i="3"/>
  <c r="J332" i="3"/>
  <c r="I332" i="3"/>
  <c r="F332" i="3"/>
  <c r="H332" i="3" s="1"/>
  <c r="C332" i="3" s="1"/>
  <c r="M331" i="3"/>
  <c r="J331" i="3"/>
  <c r="I331" i="3"/>
  <c r="F331" i="3"/>
  <c r="H331" i="3" s="1"/>
  <c r="M330" i="3"/>
  <c r="J330" i="3"/>
  <c r="I330" i="3"/>
  <c r="M329" i="3"/>
  <c r="J329" i="3"/>
  <c r="I329" i="3"/>
  <c r="M328" i="3"/>
  <c r="J328" i="3"/>
  <c r="I328" i="3"/>
  <c r="F328" i="3"/>
  <c r="H328" i="3" s="1"/>
  <c r="B328" i="3" s="1"/>
  <c r="M327" i="3"/>
  <c r="J327" i="3"/>
  <c r="I327" i="3"/>
  <c r="F327" i="3"/>
  <c r="H327" i="3" s="1"/>
  <c r="M326" i="3"/>
  <c r="J326" i="3"/>
  <c r="I326" i="3"/>
  <c r="F326" i="3"/>
  <c r="H326" i="3" s="1"/>
  <c r="C326" i="3" s="1"/>
  <c r="M325" i="3"/>
  <c r="J325" i="3"/>
  <c r="I325" i="3"/>
  <c r="F325" i="3"/>
  <c r="H325" i="3" s="1"/>
  <c r="J324" i="3"/>
  <c r="I324" i="3"/>
  <c r="F324" i="3"/>
  <c r="H324" i="3" s="1"/>
  <c r="M323" i="3"/>
  <c r="J323" i="3"/>
  <c r="I323" i="3"/>
  <c r="M322" i="3"/>
  <c r="J322" i="3"/>
  <c r="I322" i="3"/>
  <c r="F322" i="3"/>
  <c r="H322" i="3" s="1"/>
  <c r="B322" i="3" s="1"/>
  <c r="M321" i="3"/>
  <c r="J321" i="3"/>
  <c r="I321" i="3"/>
  <c r="M320" i="3"/>
  <c r="J320" i="3"/>
  <c r="I320" i="3"/>
  <c r="F320" i="3"/>
  <c r="H320" i="3" s="1"/>
  <c r="C320" i="3" s="1"/>
  <c r="M319" i="3"/>
  <c r="J319" i="3"/>
  <c r="I319" i="3"/>
  <c r="M318" i="3"/>
  <c r="J318" i="3"/>
  <c r="I318" i="3"/>
  <c r="M317" i="3"/>
  <c r="J317" i="3"/>
  <c r="I317" i="3"/>
  <c r="F317" i="3"/>
  <c r="H317" i="3" s="1"/>
  <c r="C317" i="3" s="1"/>
  <c r="M316" i="3"/>
  <c r="J316" i="3"/>
  <c r="I316" i="3"/>
  <c r="M315" i="3"/>
  <c r="J315" i="3"/>
  <c r="I315" i="3"/>
  <c r="M314" i="3"/>
  <c r="J314" i="3"/>
  <c r="I314" i="3"/>
  <c r="F314" i="3"/>
  <c r="H314" i="3" s="1"/>
  <c r="C314" i="3" s="1"/>
  <c r="M313" i="3"/>
  <c r="J313" i="3"/>
  <c r="I313" i="3"/>
  <c r="F313" i="3"/>
  <c r="H313" i="3" s="1"/>
  <c r="B313" i="3" s="1"/>
  <c r="M312" i="3"/>
  <c r="J312" i="3"/>
  <c r="I312" i="3"/>
  <c r="M311" i="3"/>
  <c r="J311" i="3"/>
  <c r="I311" i="3"/>
  <c r="F311" i="3"/>
  <c r="H311" i="3" s="1"/>
  <c r="C311" i="3" s="1"/>
  <c r="M310" i="3"/>
  <c r="J310" i="3"/>
  <c r="I310" i="3"/>
  <c r="F310" i="3"/>
  <c r="H310" i="3" s="1"/>
  <c r="J309" i="3"/>
  <c r="I309" i="3"/>
  <c r="F309" i="3"/>
  <c r="H309" i="3" s="1"/>
  <c r="M308" i="3"/>
  <c r="J308" i="3"/>
  <c r="I308" i="3"/>
  <c r="M307" i="3"/>
  <c r="J307" i="3"/>
  <c r="I307" i="3"/>
  <c r="F307" i="3"/>
  <c r="H307" i="3" s="1"/>
  <c r="M306" i="3"/>
  <c r="J306" i="3"/>
  <c r="I306" i="3"/>
  <c r="F306" i="3"/>
  <c r="H306" i="3" s="1"/>
  <c r="M305" i="3"/>
  <c r="J305" i="3"/>
  <c r="I305" i="3"/>
  <c r="F305" i="3"/>
  <c r="H305" i="3" s="1"/>
  <c r="C305" i="3" s="1"/>
  <c r="M304" i="3"/>
  <c r="J304" i="3"/>
  <c r="I304" i="3"/>
  <c r="M303" i="3"/>
  <c r="J303" i="3"/>
  <c r="I303" i="3"/>
  <c r="F303" i="3"/>
  <c r="H303" i="3" s="1"/>
  <c r="M302" i="3"/>
  <c r="J302" i="3"/>
  <c r="I302" i="3"/>
  <c r="F302" i="3"/>
  <c r="H302" i="3" s="1"/>
  <c r="C302" i="3" s="1"/>
  <c r="J301" i="3"/>
  <c r="I301" i="3"/>
  <c r="F301" i="3"/>
  <c r="H301" i="3" s="1"/>
  <c r="M300" i="3"/>
  <c r="J300" i="3"/>
  <c r="I300" i="3"/>
  <c r="F300" i="3"/>
  <c r="H300" i="3" s="1"/>
  <c r="M299" i="3"/>
  <c r="J299" i="3"/>
  <c r="I299" i="3"/>
  <c r="M298" i="3"/>
  <c r="J298" i="3"/>
  <c r="I298" i="3"/>
  <c r="F298" i="3"/>
  <c r="H298" i="3" s="1"/>
  <c r="B298" i="3" s="1"/>
  <c r="M297" i="3"/>
  <c r="J297" i="3"/>
  <c r="I297" i="3"/>
  <c r="M296" i="3"/>
  <c r="J296" i="3"/>
  <c r="I296" i="3"/>
  <c r="M295" i="3"/>
  <c r="J295" i="3"/>
  <c r="I295" i="3"/>
  <c r="F295" i="3"/>
  <c r="H295" i="3" s="1"/>
  <c r="J294" i="3"/>
  <c r="I294" i="3"/>
  <c r="F294" i="3"/>
  <c r="H294" i="3" s="1"/>
  <c r="M293" i="3"/>
  <c r="J293" i="3"/>
  <c r="I293" i="3"/>
  <c r="F293" i="3"/>
  <c r="H293" i="3" s="1"/>
  <c r="J292" i="3"/>
  <c r="I292" i="3"/>
  <c r="M289" i="3"/>
  <c r="J289" i="3"/>
  <c r="I289" i="3"/>
  <c r="M288" i="3"/>
  <c r="J288" i="3"/>
  <c r="I288" i="3"/>
  <c r="F288" i="3"/>
  <c r="H288" i="3" s="1"/>
  <c r="M287" i="3"/>
  <c r="J287" i="3"/>
  <c r="I287" i="3"/>
  <c r="F287" i="3"/>
  <c r="H287" i="3" s="1"/>
  <c r="J286" i="3"/>
  <c r="I286" i="3"/>
  <c r="F286" i="3"/>
  <c r="H286" i="3" s="1"/>
  <c r="B286" i="3" s="1"/>
  <c r="M285" i="3"/>
  <c r="J285" i="3"/>
  <c r="I285" i="3"/>
  <c r="F285" i="3"/>
  <c r="H285" i="3" s="1"/>
  <c r="M284" i="3"/>
  <c r="J284" i="3"/>
  <c r="I284" i="3"/>
  <c r="M283" i="3"/>
  <c r="J283" i="3"/>
  <c r="I283" i="3"/>
  <c r="M282" i="3"/>
  <c r="J282" i="3"/>
  <c r="I282" i="3"/>
  <c r="F282" i="3"/>
  <c r="H282" i="3" s="1"/>
  <c r="M281" i="3"/>
  <c r="J281" i="3"/>
  <c r="I281" i="3"/>
  <c r="F281" i="3"/>
  <c r="H281" i="3" s="1"/>
  <c r="C281" i="3" s="1"/>
  <c r="M280" i="3"/>
  <c r="J280" i="3"/>
  <c r="I280" i="3"/>
  <c r="F280" i="3"/>
  <c r="H280" i="3" s="1"/>
  <c r="B280" i="3" s="1"/>
  <c r="J279" i="3"/>
  <c r="I279" i="3"/>
  <c r="F279" i="3"/>
  <c r="H279" i="3" s="1"/>
  <c r="M278" i="3"/>
  <c r="J278" i="3"/>
  <c r="I278" i="3"/>
  <c r="F278" i="3"/>
  <c r="H278" i="3" s="1"/>
  <c r="C278" i="3" s="1"/>
  <c r="M277" i="3"/>
  <c r="J277" i="3"/>
  <c r="I277" i="3"/>
  <c r="F277" i="3"/>
  <c r="H277" i="3" s="1"/>
  <c r="B277" i="3" s="1"/>
  <c r="M276" i="3"/>
  <c r="J276" i="3"/>
  <c r="I276" i="3"/>
  <c r="F276" i="3"/>
  <c r="H276" i="3" s="1"/>
  <c r="J275" i="3"/>
  <c r="I275" i="3"/>
  <c r="F275" i="3"/>
  <c r="H275" i="3" s="1"/>
  <c r="C275" i="3" s="1"/>
  <c r="M274" i="3"/>
  <c r="J274" i="3"/>
  <c r="I274" i="3"/>
  <c r="M273" i="3"/>
  <c r="J273" i="3"/>
  <c r="I273" i="3"/>
  <c r="F273" i="3"/>
  <c r="H273" i="3" s="1"/>
  <c r="J272" i="3"/>
  <c r="I272" i="3"/>
  <c r="F272" i="3"/>
  <c r="H272" i="3" s="1"/>
  <c r="J271" i="3"/>
  <c r="I271" i="3"/>
  <c r="F271" i="3"/>
  <c r="H271" i="3" s="1"/>
  <c r="J270" i="3"/>
  <c r="I270" i="3"/>
  <c r="F270" i="3"/>
  <c r="H270" i="3" s="1"/>
  <c r="J269" i="3"/>
  <c r="I269" i="3"/>
  <c r="F269" i="3"/>
  <c r="H269" i="3" s="1"/>
  <c r="C269" i="3" s="1"/>
  <c r="J268" i="3"/>
  <c r="I268" i="3"/>
  <c r="F268" i="3"/>
  <c r="H268" i="3" s="1"/>
  <c r="B268" i="3" s="1"/>
  <c r="M267" i="3"/>
  <c r="J267" i="3"/>
  <c r="I267" i="3"/>
  <c r="F267" i="3"/>
  <c r="H267" i="3" s="1"/>
  <c r="J266" i="3"/>
  <c r="I266" i="3"/>
  <c r="M202" i="3"/>
  <c r="J202" i="3"/>
  <c r="I202" i="3"/>
  <c r="M201" i="3"/>
  <c r="J201" i="3"/>
  <c r="I201" i="3"/>
  <c r="M200" i="3"/>
  <c r="J200" i="3"/>
  <c r="I200" i="3"/>
  <c r="F200" i="3"/>
  <c r="H200" i="3" s="1"/>
  <c r="J199" i="3"/>
  <c r="I199" i="3"/>
  <c r="F199" i="3"/>
  <c r="H199" i="3" s="1"/>
  <c r="C199" i="3" s="1"/>
  <c r="M198" i="3"/>
  <c r="J198" i="3"/>
  <c r="I198" i="3"/>
  <c r="F198" i="3"/>
  <c r="H198" i="3" s="1"/>
  <c r="M197" i="3"/>
  <c r="J197" i="3"/>
  <c r="I197" i="3"/>
  <c r="M196" i="3"/>
  <c r="J196" i="3"/>
  <c r="I196" i="3"/>
  <c r="M195" i="3"/>
  <c r="J195" i="3"/>
  <c r="I195" i="3"/>
  <c r="F195" i="3"/>
  <c r="H195" i="3" s="1"/>
  <c r="M194" i="3"/>
  <c r="J194" i="3"/>
  <c r="I194" i="3"/>
  <c r="F194" i="3"/>
  <c r="H194" i="3" s="1"/>
  <c r="M193" i="3"/>
  <c r="J193" i="3"/>
  <c r="I193" i="3"/>
  <c r="M192" i="3"/>
  <c r="J192" i="3"/>
  <c r="I192" i="3"/>
  <c r="M191" i="3"/>
  <c r="J191" i="3"/>
  <c r="I191" i="3"/>
  <c r="F191" i="3"/>
  <c r="H191" i="3" s="1"/>
  <c r="B191" i="3" s="1"/>
  <c r="J190" i="3"/>
  <c r="I190" i="3"/>
  <c r="F190" i="3"/>
  <c r="H190" i="3" s="1"/>
  <c r="M189" i="3"/>
  <c r="J189" i="3"/>
  <c r="I189" i="3"/>
  <c r="F189" i="3"/>
  <c r="H189" i="3" s="1"/>
  <c r="J188" i="3"/>
  <c r="I188" i="3"/>
  <c r="F188" i="3"/>
  <c r="H188" i="3" s="1"/>
  <c r="M187" i="3"/>
  <c r="J187" i="3"/>
  <c r="I187" i="3"/>
  <c r="M186" i="3"/>
  <c r="J186" i="3"/>
  <c r="I186" i="3"/>
  <c r="F186" i="3"/>
  <c r="H186" i="3" s="1"/>
  <c r="C186" i="3" s="1"/>
  <c r="J185" i="3"/>
  <c r="I185" i="3"/>
  <c r="F185" i="3"/>
  <c r="H185" i="3" s="1"/>
  <c r="B185" i="3" s="1"/>
  <c r="M184" i="3"/>
  <c r="J184" i="3"/>
  <c r="I184" i="3"/>
  <c r="F184" i="3"/>
  <c r="H184" i="3" s="1"/>
  <c r="J181" i="3"/>
  <c r="I181" i="3"/>
  <c r="M178" i="3"/>
  <c r="J178" i="3"/>
  <c r="I178" i="3"/>
  <c r="F178" i="3"/>
  <c r="H178" i="3" s="1"/>
  <c r="C178" i="3" s="1"/>
  <c r="J177" i="3"/>
  <c r="I177" i="3"/>
  <c r="F177" i="3"/>
  <c r="H177" i="3" s="1"/>
  <c r="B177" i="3" s="1"/>
  <c r="M176" i="3"/>
  <c r="J176" i="3"/>
  <c r="I176" i="3"/>
  <c r="M175" i="3"/>
  <c r="J175" i="3"/>
  <c r="I175" i="3"/>
  <c r="F175" i="3"/>
  <c r="H175" i="3" s="1"/>
  <c r="M174" i="3"/>
  <c r="J174" i="3"/>
  <c r="I174" i="3"/>
  <c r="M173" i="3"/>
  <c r="J173" i="3"/>
  <c r="I173" i="3"/>
  <c r="F173" i="3"/>
  <c r="H173" i="3" s="1"/>
  <c r="C173" i="3" s="1"/>
  <c r="J172" i="3"/>
  <c r="I172" i="3"/>
  <c r="F172" i="3"/>
  <c r="H172" i="3" s="1"/>
  <c r="C172" i="3" s="1"/>
  <c r="M171" i="3"/>
  <c r="J171" i="3"/>
  <c r="I171" i="3"/>
  <c r="F171" i="3"/>
  <c r="H171" i="3" s="1"/>
  <c r="B171" i="3" s="1"/>
  <c r="J170" i="3"/>
  <c r="I170" i="3"/>
  <c r="F170" i="3"/>
  <c r="H170" i="3" s="1"/>
  <c r="M169" i="3"/>
  <c r="J169" i="3"/>
  <c r="I169" i="3"/>
  <c r="F169" i="3"/>
  <c r="H169" i="3" s="1"/>
  <c r="M168" i="3"/>
  <c r="J168" i="3"/>
  <c r="I168" i="3"/>
  <c r="M167" i="3"/>
  <c r="J167" i="3"/>
  <c r="I167" i="3"/>
  <c r="M166" i="3"/>
  <c r="J166" i="3"/>
  <c r="I166" i="3"/>
  <c r="M165" i="3"/>
  <c r="J165" i="3"/>
  <c r="I165" i="3"/>
  <c r="F165" i="3"/>
  <c r="H165" i="3" s="1"/>
  <c r="B165" i="3" s="1"/>
  <c r="M164" i="3"/>
  <c r="J164" i="3"/>
  <c r="I164" i="3"/>
  <c r="F164" i="3"/>
  <c r="H164" i="3" s="1"/>
  <c r="J163" i="3"/>
  <c r="I163" i="3"/>
  <c r="F163" i="3"/>
  <c r="H163" i="3" s="1"/>
  <c r="M162" i="3"/>
  <c r="J162" i="3"/>
  <c r="I162" i="3"/>
  <c r="M161" i="3"/>
  <c r="J161" i="3"/>
  <c r="I161" i="3"/>
  <c r="F161" i="3"/>
  <c r="H161" i="3" s="1"/>
  <c r="C161" i="3" s="1"/>
  <c r="M160" i="3"/>
  <c r="J160" i="3"/>
  <c r="I160" i="3"/>
  <c r="F160" i="3"/>
  <c r="H160" i="3" s="1"/>
  <c r="C160" i="3" s="1"/>
  <c r="J159" i="3"/>
  <c r="I159" i="3"/>
  <c r="F159" i="3"/>
  <c r="H159" i="3" s="1"/>
  <c r="B159" i="3" s="1"/>
  <c r="M158" i="3"/>
  <c r="J158" i="3"/>
  <c r="I158" i="3"/>
  <c r="F158" i="3"/>
  <c r="H158" i="3" s="1"/>
  <c r="M157" i="3"/>
  <c r="J157" i="3"/>
  <c r="I157" i="3"/>
  <c r="F157" i="3"/>
  <c r="H157" i="3" s="1"/>
  <c r="J156" i="3"/>
  <c r="I156" i="3"/>
  <c r="M153" i="3"/>
  <c r="J153" i="3"/>
  <c r="I153" i="3"/>
  <c r="F153" i="3"/>
  <c r="H153" i="3" s="1"/>
  <c r="B153" i="3" s="1"/>
  <c r="J152" i="3"/>
  <c r="I152" i="3"/>
  <c r="F152" i="3"/>
  <c r="H152" i="3" s="1"/>
  <c r="M151" i="3"/>
  <c r="J151" i="3"/>
  <c r="I151" i="3"/>
  <c r="F151" i="3"/>
  <c r="H151" i="3" s="1"/>
  <c r="M150" i="3"/>
  <c r="J150" i="3"/>
  <c r="I150" i="3"/>
  <c r="F150" i="3"/>
  <c r="H150" i="3" s="1"/>
  <c r="M149" i="3"/>
  <c r="J149" i="3"/>
  <c r="I149" i="3"/>
  <c r="F149" i="3"/>
  <c r="H149" i="3" s="1"/>
  <c r="C149" i="3" s="1"/>
  <c r="J148" i="3"/>
  <c r="I148" i="3"/>
  <c r="F148" i="3"/>
  <c r="H148" i="3" s="1"/>
  <c r="C148" i="3" s="1"/>
  <c r="M147" i="3"/>
  <c r="J147" i="3"/>
  <c r="I147" i="3"/>
  <c r="M146" i="3"/>
  <c r="J146" i="3"/>
  <c r="I146" i="3"/>
  <c r="M145" i="3"/>
  <c r="J145" i="3"/>
  <c r="I145" i="3"/>
  <c r="F145" i="3"/>
  <c r="H145" i="3" s="1"/>
  <c r="B145" i="3" s="1"/>
  <c r="M144" i="3"/>
  <c r="J144" i="3"/>
  <c r="I144" i="3"/>
  <c r="F144" i="3"/>
  <c r="H144" i="3" s="1"/>
  <c r="C144" i="3" s="1"/>
  <c r="M143" i="3"/>
  <c r="J143" i="3"/>
  <c r="I143" i="3"/>
  <c r="M142" i="3"/>
  <c r="J142" i="3"/>
  <c r="I142" i="3"/>
  <c r="F142" i="3"/>
  <c r="H142" i="3" s="1"/>
  <c r="M141" i="3"/>
  <c r="J141" i="3"/>
  <c r="I141" i="3"/>
  <c r="F141" i="3"/>
  <c r="H141" i="3" s="1"/>
  <c r="B141" i="3" s="1"/>
  <c r="J140" i="3"/>
  <c r="I140" i="3"/>
  <c r="F140" i="3"/>
  <c r="H140" i="3" s="1"/>
  <c r="C140" i="3" s="1"/>
  <c r="J139" i="3"/>
  <c r="I139" i="3"/>
  <c r="F139" i="3"/>
  <c r="H139" i="3" s="1"/>
  <c r="M138" i="3"/>
  <c r="J138" i="3"/>
  <c r="I138" i="3"/>
  <c r="F138" i="3"/>
  <c r="H138" i="3" s="1"/>
  <c r="M137" i="3"/>
  <c r="J137" i="3"/>
  <c r="I137" i="3"/>
  <c r="F137" i="3"/>
  <c r="H137" i="3" s="1"/>
  <c r="J136" i="3"/>
  <c r="I136" i="3"/>
  <c r="F136" i="3"/>
  <c r="H136" i="3" s="1"/>
  <c r="C136" i="3" s="1"/>
  <c r="J135" i="3"/>
  <c r="I135" i="3"/>
  <c r="F135" i="3"/>
  <c r="H135" i="3" s="1"/>
  <c r="B135" i="3" s="1"/>
  <c r="J134" i="3"/>
  <c r="I134" i="3"/>
  <c r="J131" i="3"/>
  <c r="I131" i="3"/>
  <c r="F131" i="3"/>
  <c r="H131" i="3" s="1"/>
  <c r="B131" i="3" s="1"/>
  <c r="J130" i="3"/>
  <c r="I130" i="3"/>
  <c r="F130" i="3"/>
  <c r="H130" i="3" s="1"/>
  <c r="J129" i="3"/>
  <c r="I129" i="3"/>
  <c r="F129" i="3"/>
  <c r="H129" i="3" s="1"/>
  <c r="J128" i="3"/>
  <c r="I128" i="3"/>
  <c r="F128" i="3"/>
  <c r="H128" i="3" s="1"/>
  <c r="C128" i="3" s="1"/>
  <c r="J127" i="3"/>
  <c r="I127" i="3"/>
  <c r="F127" i="3"/>
  <c r="H127" i="3" s="1"/>
  <c r="B127" i="3" s="1"/>
  <c r="J126" i="3"/>
  <c r="I126" i="3"/>
  <c r="F126" i="3"/>
  <c r="H126" i="3" s="1"/>
  <c r="C126" i="3" s="1"/>
  <c r="J125" i="3"/>
  <c r="I125" i="3"/>
  <c r="F125" i="3"/>
  <c r="H125" i="3" s="1"/>
  <c r="B125" i="3" s="1"/>
  <c r="J124" i="3"/>
  <c r="I124" i="3"/>
  <c r="F124" i="3"/>
  <c r="H124" i="3" s="1"/>
  <c r="J123" i="3"/>
  <c r="I123" i="3"/>
  <c r="F123" i="3"/>
  <c r="H123" i="3" s="1"/>
  <c r="J122" i="3"/>
  <c r="I122" i="3"/>
  <c r="M119" i="3"/>
  <c r="J119" i="3"/>
  <c r="I119" i="3"/>
  <c r="F119" i="3"/>
  <c r="H119" i="3" s="1"/>
  <c r="B119" i="3" s="1"/>
  <c r="M118" i="3"/>
  <c r="J118" i="3"/>
  <c r="I118" i="3"/>
  <c r="M117" i="3"/>
  <c r="J117" i="3"/>
  <c r="I117" i="3"/>
  <c r="M116" i="3"/>
  <c r="J116" i="3"/>
  <c r="I116" i="3"/>
  <c r="M115" i="3"/>
  <c r="J115" i="3"/>
  <c r="I115" i="3"/>
  <c r="F115" i="3"/>
  <c r="H115" i="3" s="1"/>
  <c r="M114" i="3"/>
  <c r="J114" i="3"/>
  <c r="I114" i="3"/>
  <c r="M113" i="3"/>
  <c r="J113" i="3"/>
  <c r="I113" i="3"/>
  <c r="F113" i="3"/>
  <c r="H113" i="3" s="1"/>
  <c r="B113" i="3" s="1"/>
  <c r="M112" i="3"/>
  <c r="J112" i="3"/>
  <c r="I112" i="3"/>
  <c r="M111" i="3"/>
  <c r="J111" i="3"/>
  <c r="I111" i="3"/>
  <c r="M110" i="3"/>
  <c r="J110" i="3"/>
  <c r="I110" i="3"/>
  <c r="F110" i="3"/>
  <c r="H110" i="3" s="1"/>
  <c r="M109" i="3"/>
  <c r="J109" i="3"/>
  <c r="I109" i="3"/>
  <c r="M108" i="3"/>
  <c r="J108" i="3"/>
  <c r="I108" i="3"/>
  <c r="M107" i="3"/>
  <c r="J107" i="3"/>
  <c r="I107" i="3"/>
  <c r="F107" i="3"/>
  <c r="H107" i="3" s="1"/>
  <c r="B107" i="3" s="1"/>
  <c r="M106" i="3"/>
  <c r="J106" i="3"/>
  <c r="I106" i="3"/>
  <c r="M105" i="3"/>
  <c r="J105" i="3"/>
  <c r="I105" i="3"/>
  <c r="F105" i="3"/>
  <c r="H105" i="3" s="1"/>
  <c r="B105" i="3" s="1"/>
  <c r="J104" i="3"/>
  <c r="I104" i="3"/>
  <c r="F104" i="3"/>
  <c r="H104" i="3" s="1"/>
  <c r="M103" i="3"/>
  <c r="J103" i="3"/>
  <c r="I103" i="3"/>
  <c r="F103" i="3"/>
  <c r="H103" i="3" s="1"/>
  <c r="M102" i="3"/>
  <c r="J102" i="3"/>
  <c r="I102" i="3"/>
  <c r="F102" i="3"/>
  <c r="H102" i="3" s="1"/>
  <c r="M101" i="3"/>
  <c r="J101" i="3"/>
  <c r="I101" i="3"/>
  <c r="M100" i="3"/>
  <c r="J100" i="3"/>
  <c r="I100" i="3"/>
  <c r="F100" i="3"/>
  <c r="H100" i="3" s="1"/>
  <c r="C100" i="3" s="1"/>
  <c r="M99" i="3"/>
  <c r="J99" i="3"/>
  <c r="I99" i="3"/>
  <c r="M98" i="3"/>
  <c r="J98" i="3"/>
  <c r="I98" i="3"/>
  <c r="F98" i="3"/>
  <c r="H98" i="3" s="1"/>
  <c r="M97" i="3"/>
  <c r="J97" i="3"/>
  <c r="I97" i="3"/>
  <c r="F97" i="3"/>
  <c r="H97" i="3" s="1"/>
  <c r="J96" i="3"/>
  <c r="I96" i="3"/>
  <c r="F96" i="3"/>
  <c r="H96" i="3" s="1"/>
  <c r="M95" i="3"/>
  <c r="J95" i="3"/>
  <c r="I95" i="3"/>
  <c r="M94" i="3"/>
  <c r="J94" i="3"/>
  <c r="I94" i="3"/>
  <c r="M93" i="3"/>
  <c r="J93" i="3"/>
  <c r="I93" i="3"/>
  <c r="M92" i="3"/>
  <c r="J92" i="3"/>
  <c r="I92" i="3"/>
  <c r="F92" i="3"/>
  <c r="H92" i="3" s="1"/>
  <c r="M91" i="3"/>
  <c r="J91" i="3"/>
  <c r="I91" i="3"/>
  <c r="M90" i="3"/>
  <c r="J90" i="3"/>
  <c r="I90" i="3"/>
  <c r="F90" i="3"/>
  <c r="H90" i="3" s="1"/>
  <c r="M89" i="3"/>
  <c r="J89" i="3"/>
  <c r="I89" i="3"/>
  <c r="F89" i="3"/>
  <c r="H89" i="3" s="1"/>
  <c r="M88" i="3"/>
  <c r="J88" i="3"/>
  <c r="I88" i="3"/>
  <c r="M87" i="3"/>
  <c r="J87" i="3"/>
  <c r="I87" i="3"/>
  <c r="M86" i="3"/>
  <c r="J86" i="3"/>
  <c r="I86" i="3"/>
  <c r="F86" i="3"/>
  <c r="H86" i="3" s="1"/>
  <c r="M85" i="3"/>
  <c r="J85" i="3"/>
  <c r="I85" i="3"/>
  <c r="M84" i="3"/>
  <c r="J84" i="3"/>
  <c r="I84" i="3"/>
  <c r="M83" i="3"/>
  <c r="J83" i="3"/>
  <c r="I83" i="3"/>
  <c r="M82" i="3"/>
  <c r="J82" i="3"/>
  <c r="I82" i="3"/>
  <c r="M81" i="3"/>
  <c r="J81" i="3"/>
  <c r="I81" i="3"/>
  <c r="M80" i="3"/>
  <c r="J80" i="3"/>
  <c r="I80" i="3"/>
  <c r="F80" i="3"/>
  <c r="H80" i="3" s="1"/>
  <c r="M79" i="3"/>
  <c r="J79" i="3"/>
  <c r="I79" i="3"/>
  <c r="M78" i="3"/>
  <c r="J78" i="3"/>
  <c r="I78" i="3"/>
  <c r="M77" i="3"/>
  <c r="J77" i="3"/>
  <c r="I77" i="3"/>
  <c r="F77" i="3"/>
  <c r="H77" i="3" s="1"/>
  <c r="B77" i="3" s="1"/>
  <c r="M76" i="3"/>
  <c r="J76" i="3"/>
  <c r="I76" i="3"/>
  <c r="M75" i="3"/>
  <c r="J75" i="3"/>
  <c r="I75" i="3"/>
  <c r="M74" i="3"/>
  <c r="J74" i="3"/>
  <c r="I74" i="3"/>
  <c r="F74" i="3"/>
  <c r="H74" i="3" s="1"/>
  <c r="J73" i="3"/>
  <c r="I73" i="3"/>
  <c r="F73" i="3"/>
  <c r="H73" i="3" s="1"/>
  <c r="J72" i="3"/>
  <c r="I72" i="3"/>
  <c r="M69" i="3"/>
  <c r="J69" i="3"/>
  <c r="I69" i="3"/>
  <c r="F69" i="3"/>
  <c r="H69" i="3" s="1"/>
  <c r="C69" i="3" s="1"/>
  <c r="M68" i="3"/>
  <c r="J68" i="3"/>
  <c r="I68" i="3"/>
  <c r="M67" i="3"/>
  <c r="J67" i="3"/>
  <c r="I67" i="3"/>
  <c r="F67" i="3"/>
  <c r="H67" i="3" s="1"/>
  <c r="M66" i="3"/>
  <c r="J66" i="3"/>
  <c r="I66" i="3"/>
  <c r="M65" i="3"/>
  <c r="J65" i="3"/>
  <c r="I65" i="3"/>
  <c r="F65" i="3"/>
  <c r="H65" i="3" s="1"/>
  <c r="M64" i="3"/>
  <c r="J64" i="3"/>
  <c r="I64" i="3"/>
  <c r="F64" i="3"/>
  <c r="H64" i="3" s="1"/>
  <c r="B64" i="3" s="1"/>
  <c r="M63" i="3"/>
  <c r="J63" i="3"/>
  <c r="I63" i="3"/>
  <c r="M62" i="3"/>
  <c r="J62" i="3"/>
  <c r="I62" i="3"/>
  <c r="F62" i="3"/>
  <c r="H62" i="3" s="1"/>
  <c r="B62" i="3" s="1"/>
  <c r="M61" i="3"/>
  <c r="J61" i="3"/>
  <c r="I61" i="3"/>
  <c r="F61" i="3"/>
  <c r="H61" i="3" s="1"/>
  <c r="M60" i="3"/>
  <c r="J60" i="3"/>
  <c r="I60" i="3"/>
  <c r="M59" i="3"/>
  <c r="J59" i="3"/>
  <c r="I59" i="3"/>
  <c r="M58" i="3"/>
  <c r="J58" i="3"/>
  <c r="I58" i="3"/>
  <c r="M57" i="3"/>
  <c r="J57" i="3"/>
  <c r="I57" i="3"/>
  <c r="F57" i="3"/>
  <c r="H57" i="3" s="1"/>
  <c r="C57" i="3" s="1"/>
  <c r="M56" i="3"/>
  <c r="J56" i="3"/>
  <c r="I56" i="3"/>
  <c r="F56" i="3"/>
  <c r="H56" i="3" s="1"/>
  <c r="B56" i="3" s="1"/>
  <c r="M55" i="3"/>
  <c r="J55" i="3"/>
  <c r="I55" i="3"/>
  <c r="M54" i="3"/>
  <c r="J54" i="3"/>
  <c r="I54" i="3"/>
  <c r="M53" i="3"/>
  <c r="J53" i="3"/>
  <c r="I53" i="3"/>
  <c r="F53" i="3"/>
  <c r="H53" i="3" s="1"/>
  <c r="C53" i="3" s="1"/>
  <c r="M52" i="3"/>
  <c r="J52" i="3"/>
  <c r="I52" i="3"/>
  <c r="F52" i="3"/>
  <c r="H52" i="3" s="1"/>
  <c r="B52" i="3" s="1"/>
  <c r="M51" i="3"/>
  <c r="J51" i="3"/>
  <c r="I51" i="3"/>
  <c r="M50" i="3"/>
  <c r="J50" i="3"/>
  <c r="I50" i="3"/>
  <c r="M49" i="3"/>
  <c r="J49" i="3"/>
  <c r="I49" i="3"/>
  <c r="F49" i="3"/>
  <c r="H49" i="3" s="1"/>
  <c r="J48" i="3"/>
  <c r="I48" i="3"/>
  <c r="F48" i="3"/>
  <c r="H48" i="3" s="1"/>
  <c r="M47" i="3"/>
  <c r="J47" i="3"/>
  <c r="I47" i="3"/>
  <c r="F47" i="3"/>
  <c r="H47" i="3" s="1"/>
  <c r="M46" i="3"/>
  <c r="J46" i="3"/>
  <c r="I46" i="3"/>
  <c r="F46" i="3"/>
  <c r="H46" i="3" s="1"/>
  <c r="B46" i="3" s="1"/>
  <c r="M45" i="3"/>
  <c r="J45" i="3"/>
  <c r="I45" i="3"/>
  <c r="M44" i="3"/>
  <c r="J44" i="3"/>
  <c r="I44" i="3"/>
  <c r="F44" i="3"/>
  <c r="H44" i="3" s="1"/>
  <c r="M43" i="3"/>
  <c r="J43" i="3"/>
  <c r="I43" i="3"/>
  <c r="F43" i="3"/>
  <c r="H43" i="3" s="1"/>
  <c r="M42" i="3"/>
  <c r="J42" i="3"/>
  <c r="I42" i="3"/>
  <c r="F42" i="3"/>
  <c r="H42" i="3" s="1"/>
  <c r="C42" i="3" s="1"/>
  <c r="M41" i="3"/>
  <c r="J41" i="3"/>
  <c r="I41" i="3"/>
  <c r="F41" i="3"/>
  <c r="H41" i="3" s="1"/>
  <c r="M40" i="3"/>
  <c r="J40" i="3"/>
  <c r="I40" i="3"/>
  <c r="F40" i="3"/>
  <c r="H40" i="3" s="1"/>
  <c r="B40" i="3" s="1"/>
  <c r="M39" i="3"/>
  <c r="J39" i="3"/>
  <c r="I39" i="3"/>
  <c r="F39" i="3"/>
  <c r="H39" i="3" s="1"/>
  <c r="C39" i="3" s="1"/>
  <c r="J38" i="3"/>
  <c r="I38" i="3"/>
  <c r="F38" i="3"/>
  <c r="H38" i="3" s="1"/>
  <c r="B38" i="3" s="1"/>
  <c r="M37" i="3"/>
  <c r="J37" i="3"/>
  <c r="I37" i="3"/>
  <c r="M36" i="3"/>
  <c r="J36" i="3"/>
  <c r="I36" i="3"/>
  <c r="F36" i="3"/>
  <c r="H36" i="3" s="1"/>
  <c r="C36" i="3" s="1"/>
  <c r="M35" i="3"/>
  <c r="J35" i="3"/>
  <c r="I35" i="3"/>
  <c r="M34" i="3"/>
  <c r="J34" i="3"/>
  <c r="I34" i="3"/>
  <c r="F34" i="3"/>
  <c r="H34" i="3" s="1"/>
  <c r="B34" i="3" s="1"/>
  <c r="M33" i="3"/>
  <c r="J33" i="3"/>
  <c r="I33" i="3"/>
  <c r="M32" i="3"/>
  <c r="J32" i="3"/>
  <c r="I32" i="3"/>
  <c r="F32" i="3"/>
  <c r="H32" i="3" s="1"/>
  <c r="B32" i="3" s="1"/>
  <c r="J31" i="3"/>
  <c r="I31" i="3"/>
  <c r="J28" i="3"/>
  <c r="I28" i="3"/>
  <c r="F28" i="3"/>
  <c r="H28" i="3" s="1"/>
  <c r="C28" i="3" s="1"/>
  <c r="M27" i="3"/>
  <c r="J27" i="3"/>
  <c r="I27" i="3"/>
  <c r="M26" i="3"/>
  <c r="J26" i="3"/>
  <c r="I26" i="3"/>
  <c r="F26" i="3"/>
  <c r="H26" i="3" s="1"/>
  <c r="M25" i="3"/>
  <c r="J25" i="3"/>
  <c r="I25" i="3"/>
  <c r="F25" i="3"/>
  <c r="H25" i="3" s="1"/>
  <c r="C25" i="3" s="1"/>
  <c r="M24" i="3"/>
  <c r="J24" i="3"/>
  <c r="I24" i="3"/>
  <c r="F24" i="3"/>
  <c r="H24" i="3" s="1"/>
  <c r="C24" i="3" s="1"/>
  <c r="J23" i="3"/>
  <c r="I23" i="3"/>
  <c r="F23" i="3"/>
  <c r="H23" i="3" s="1"/>
  <c r="M22" i="3"/>
  <c r="J22" i="3"/>
  <c r="I22" i="3"/>
  <c r="F22" i="3"/>
  <c r="H22" i="3" s="1"/>
  <c r="M21" i="3"/>
  <c r="J21" i="3"/>
  <c r="I21" i="3"/>
  <c r="M20" i="3"/>
  <c r="J20" i="3"/>
  <c r="I20" i="3"/>
  <c r="F20" i="3"/>
  <c r="H20" i="3" s="1"/>
  <c r="C20" i="3" s="1"/>
  <c r="M19" i="3"/>
  <c r="J19" i="3"/>
  <c r="I19" i="3"/>
  <c r="M18" i="3"/>
  <c r="J18" i="3"/>
  <c r="I18" i="3"/>
  <c r="F18" i="3"/>
  <c r="H18" i="3" s="1"/>
  <c r="C18" i="3" s="1"/>
  <c r="J17" i="3"/>
  <c r="I17" i="3"/>
  <c r="F17" i="3"/>
  <c r="H17" i="3" s="1"/>
  <c r="M16" i="3"/>
  <c r="J16" i="3"/>
  <c r="I16" i="3"/>
  <c r="F16" i="3"/>
  <c r="H16" i="3" s="1"/>
  <c r="C16" i="3" s="1"/>
  <c r="M15" i="3"/>
  <c r="J15" i="3"/>
  <c r="I15" i="3"/>
  <c r="F15" i="3"/>
  <c r="H15" i="3" s="1"/>
  <c r="C15" i="3" s="1"/>
  <c r="M14" i="3"/>
  <c r="J14" i="3"/>
  <c r="I14" i="3"/>
  <c r="F14" i="3"/>
  <c r="H14" i="3" s="1"/>
  <c r="B14" i="3" s="1"/>
  <c r="M13" i="3"/>
  <c r="J13" i="3"/>
  <c r="I13" i="3"/>
  <c r="M12" i="3"/>
  <c r="J12" i="3"/>
  <c r="I12" i="3"/>
  <c r="F12" i="3"/>
  <c r="H12" i="3" s="1"/>
  <c r="C12" i="3" s="1"/>
  <c r="J11" i="3"/>
  <c r="I11" i="3"/>
  <c r="F11" i="3"/>
  <c r="H11" i="3" s="1"/>
  <c r="B11" i="3" s="1"/>
  <c r="M10" i="3"/>
  <c r="J10" i="3"/>
  <c r="I10" i="3"/>
  <c r="F10" i="3"/>
  <c r="H10" i="3" s="1"/>
  <c r="J9" i="3"/>
  <c r="I9" i="3"/>
  <c r="B100" i="3" l="1"/>
  <c r="C748" i="3"/>
  <c r="C754" i="3"/>
  <c r="B160" i="3"/>
  <c r="C616" i="3"/>
  <c r="C465" i="3"/>
  <c r="B407" i="3"/>
  <c r="C780" i="3"/>
  <c r="C703" i="3"/>
  <c r="C930" i="3"/>
  <c r="B1062" i="3"/>
  <c r="C11" i="3"/>
  <c r="B596" i="3"/>
  <c r="B1075" i="3"/>
  <c r="B945" i="3"/>
  <c r="B806" i="3"/>
  <c r="B186" i="3"/>
  <c r="C313" i="3"/>
  <c r="B413" i="3"/>
  <c r="C498" i="3"/>
  <c r="C697" i="3"/>
  <c r="B890" i="3"/>
  <c r="C64" i="3"/>
  <c r="B148" i="3"/>
  <c r="B172" i="3"/>
  <c r="C594" i="3"/>
  <c r="C760" i="3"/>
  <c r="B798" i="3"/>
  <c r="B1081" i="3"/>
  <c r="C459" i="3"/>
  <c r="B652" i="3"/>
  <c r="B668" i="3"/>
  <c r="B818" i="3"/>
  <c r="B868" i="3"/>
  <c r="B884" i="3"/>
  <c r="B25" i="3"/>
  <c r="C499" i="3"/>
  <c r="C570" i="3"/>
  <c r="C583" i="3"/>
  <c r="B698" i="3"/>
  <c r="C770" i="3"/>
  <c r="B784" i="3"/>
  <c r="B808" i="3"/>
  <c r="C842" i="3"/>
  <c r="C939" i="3"/>
  <c r="B982" i="3"/>
  <c r="B634" i="3"/>
  <c r="B512" i="3"/>
  <c r="C561" i="3"/>
  <c r="B623" i="3"/>
  <c r="C696" i="3"/>
  <c r="B921" i="3"/>
  <c r="C1009" i="3"/>
  <c r="B1058" i="3"/>
  <c r="C1092" i="3"/>
  <c r="C401" i="3"/>
  <c r="B401" i="3"/>
  <c r="B458" i="3"/>
  <c r="C458" i="3"/>
  <c r="C599" i="3"/>
  <c r="B599" i="3"/>
  <c r="B307" i="3"/>
  <c r="C307" i="3"/>
  <c r="B349" i="3"/>
  <c r="C349" i="3"/>
  <c r="C272" i="3"/>
  <c r="B272" i="3"/>
  <c r="C547" i="3"/>
  <c r="B547" i="3"/>
  <c r="C581" i="3"/>
  <c r="B581" i="3"/>
  <c r="B622" i="3"/>
  <c r="C622" i="3"/>
  <c r="C640" i="3"/>
  <c r="B640" i="3"/>
  <c r="C142" i="3"/>
  <c r="B142" i="3"/>
  <c r="B271" i="3"/>
  <c r="C271" i="3"/>
  <c r="B337" i="3"/>
  <c r="C337" i="3"/>
  <c r="C613" i="3"/>
  <c r="B613" i="3"/>
  <c r="B359" i="3"/>
  <c r="B437" i="3"/>
  <c r="C464" i="3"/>
  <c r="C663" i="3"/>
  <c r="C736" i="3"/>
  <c r="B858" i="3"/>
  <c r="C889" i="3"/>
  <c r="C896" i="3"/>
  <c r="B534" i="3"/>
  <c r="C595" i="3"/>
  <c r="C666" i="3"/>
  <c r="C704" i="3"/>
  <c r="B725" i="3"/>
  <c r="B834" i="3"/>
  <c r="B844" i="3"/>
  <c r="C857" i="3"/>
  <c r="B895" i="3"/>
  <c r="B903" i="3"/>
  <c r="B1087" i="3"/>
  <c r="B631" i="3"/>
  <c r="B964" i="3"/>
  <c r="B20" i="3"/>
  <c r="C40" i="3"/>
  <c r="B140" i="3"/>
  <c r="B178" i="3"/>
  <c r="B302" i="3"/>
  <c r="C322" i="3"/>
  <c r="C639" i="3"/>
  <c r="B641" i="3"/>
  <c r="C800" i="3"/>
  <c r="B880" i="3"/>
  <c r="B901" i="3"/>
  <c r="C997" i="3"/>
  <c r="C48" i="3"/>
  <c r="B48" i="3"/>
  <c r="C90" i="3"/>
  <c r="B90" i="3"/>
  <c r="B102" i="3"/>
  <c r="C102" i="3"/>
  <c r="C287" i="3"/>
  <c r="B287" i="3"/>
  <c r="C96" i="3"/>
  <c r="B96" i="3"/>
  <c r="B41" i="3"/>
  <c r="C41" i="3"/>
  <c r="B17" i="3"/>
  <c r="C17" i="3"/>
  <c r="B47" i="3"/>
  <c r="C47" i="3"/>
  <c r="C449" i="3"/>
  <c r="B449" i="3"/>
  <c r="B809" i="3"/>
  <c r="C809" i="3"/>
  <c r="C812" i="3"/>
  <c r="B812" i="3"/>
  <c r="B1074" i="3"/>
  <c r="C1074" i="3"/>
  <c r="B53" i="3"/>
  <c r="C62" i="3"/>
  <c r="B136" i="3"/>
  <c r="B295" i="3"/>
  <c r="C295" i="3"/>
  <c r="C374" i="3"/>
  <c r="B374" i="3"/>
  <c r="B473" i="3"/>
  <c r="C473" i="3"/>
  <c r="B585" i="3"/>
  <c r="C585" i="3"/>
  <c r="C664" i="3"/>
  <c r="B664" i="3"/>
  <c r="B44" i="3"/>
  <c r="C44" i="3"/>
  <c r="C286" i="3"/>
  <c r="B301" i="3"/>
  <c r="C301" i="3"/>
  <c r="B310" i="3"/>
  <c r="C310" i="3"/>
  <c r="B343" i="3"/>
  <c r="C343" i="3"/>
  <c r="C347" i="3"/>
  <c r="B347" i="3"/>
  <c r="B403" i="3"/>
  <c r="C403" i="3"/>
  <c r="B461" i="3"/>
  <c r="C461" i="3"/>
  <c r="C539" i="3"/>
  <c r="B539" i="3"/>
  <c r="C650" i="3"/>
  <c r="B650" i="3"/>
  <c r="B346" i="3"/>
  <c r="C346" i="3"/>
  <c r="B373" i="3"/>
  <c r="C373" i="3"/>
  <c r="C383" i="3"/>
  <c r="B383" i="3"/>
  <c r="B505" i="3"/>
  <c r="C505" i="3"/>
  <c r="B525" i="3"/>
  <c r="C525" i="3"/>
  <c r="B625" i="3"/>
  <c r="C625" i="3"/>
  <c r="C637" i="3"/>
  <c r="B637" i="3"/>
  <c r="B23" i="3"/>
  <c r="C23" i="3"/>
  <c r="B128" i="3"/>
  <c r="C328" i="3"/>
  <c r="B409" i="3"/>
  <c r="C409" i="3"/>
  <c r="C493" i="3"/>
  <c r="B493" i="3"/>
  <c r="C619" i="3"/>
  <c r="B619" i="3"/>
  <c r="C198" i="3"/>
  <c r="B198" i="3"/>
  <c r="B12" i="3"/>
  <c r="C26" i="3"/>
  <c r="B26" i="3"/>
  <c r="C65" i="3"/>
  <c r="B65" i="3"/>
  <c r="B89" i="3"/>
  <c r="C89" i="3"/>
  <c r="C107" i="3"/>
  <c r="C127" i="3"/>
  <c r="B139" i="3"/>
  <c r="C139" i="3"/>
  <c r="C277" i="3"/>
  <c r="C293" i="3"/>
  <c r="B293" i="3"/>
  <c r="B460" i="3"/>
  <c r="C460" i="3"/>
  <c r="B485" i="3"/>
  <c r="C485" i="3"/>
  <c r="B521" i="3"/>
  <c r="B675" i="3"/>
  <c r="C675" i="3"/>
  <c r="B755" i="3"/>
  <c r="C755" i="3"/>
  <c r="C795" i="3"/>
  <c r="B795" i="3"/>
  <c r="B815" i="3"/>
  <c r="C815" i="3"/>
  <c r="C1010" i="3"/>
  <c r="B1010" i="3"/>
  <c r="C1047" i="3"/>
  <c r="B1047" i="3"/>
  <c r="B24" i="3"/>
  <c r="C145" i="3"/>
  <c r="C153" i="3"/>
  <c r="C159" i="3"/>
  <c r="C165" i="3"/>
  <c r="C171" i="3"/>
  <c r="C177" i="3"/>
  <c r="C185" i="3"/>
  <c r="C191" i="3"/>
  <c r="B379" i="3"/>
  <c r="C379" i="3"/>
  <c r="B451" i="3"/>
  <c r="C451" i="3"/>
  <c r="C486" i="3"/>
  <c r="B486" i="3"/>
  <c r="B557" i="3"/>
  <c r="C557" i="3"/>
  <c r="C571" i="3"/>
  <c r="C705" i="3"/>
  <c r="B705" i="3"/>
  <c r="C781" i="3"/>
  <c r="B781" i="3"/>
  <c r="B1033" i="3"/>
  <c r="C1033" i="3"/>
  <c r="C1046" i="3"/>
  <c r="B1046" i="3"/>
  <c r="C610" i="3"/>
  <c r="B610" i="3"/>
  <c r="B331" i="3"/>
  <c r="C331" i="3"/>
  <c r="B462" i="3"/>
  <c r="C462" i="3"/>
  <c r="C474" i="3"/>
  <c r="B474" i="3"/>
  <c r="B655" i="3"/>
  <c r="C655" i="3"/>
  <c r="B981" i="3"/>
  <c r="C981" i="3"/>
  <c r="C1005" i="3"/>
  <c r="B1005" i="3"/>
  <c r="B325" i="3"/>
  <c r="C325" i="3"/>
  <c r="C853" i="3"/>
  <c r="B853" i="3"/>
  <c r="C866" i="3"/>
  <c r="B866" i="3"/>
  <c r="B877" i="3"/>
  <c r="C877" i="3"/>
  <c r="C892" i="3"/>
  <c r="B892" i="3"/>
  <c r="C389" i="3"/>
  <c r="B389" i="3"/>
  <c r="B415" i="3"/>
  <c r="C415" i="3"/>
  <c r="C492" i="3"/>
  <c r="B492" i="3"/>
  <c r="C559" i="3"/>
  <c r="B559" i="3"/>
  <c r="C574" i="3"/>
  <c r="B574" i="3"/>
  <c r="C676" i="3"/>
  <c r="B676" i="3"/>
  <c r="B839" i="3"/>
  <c r="C839" i="3"/>
  <c r="C728" i="3"/>
  <c r="B728" i="3"/>
  <c r="B811" i="3"/>
  <c r="C811" i="3"/>
  <c r="C852" i="3"/>
  <c r="B852" i="3"/>
  <c r="C865" i="3"/>
  <c r="B865" i="3"/>
  <c r="B873" i="3"/>
  <c r="C873" i="3"/>
  <c r="B891" i="3"/>
  <c r="C891" i="3"/>
  <c r="B932" i="3"/>
  <c r="C932" i="3"/>
  <c r="B956" i="3"/>
  <c r="C956" i="3"/>
  <c r="B1080" i="3"/>
  <c r="C1080" i="3"/>
  <c r="C358" i="3"/>
  <c r="C421" i="3"/>
  <c r="B431" i="3"/>
  <c r="C457" i="3"/>
  <c r="C463" i="3"/>
  <c r="B480" i="3"/>
  <c r="B481" i="3"/>
  <c r="C515" i="3"/>
  <c r="B518" i="3"/>
  <c r="B523" i="3"/>
  <c r="C612" i="3"/>
  <c r="B632" i="3"/>
  <c r="C646" i="3"/>
  <c r="B707" i="3"/>
  <c r="C707" i="3"/>
  <c r="B731" i="3"/>
  <c r="C731" i="3"/>
  <c r="B749" i="3"/>
  <c r="C835" i="3"/>
  <c r="B855" i="3"/>
  <c r="C855" i="3"/>
  <c r="C872" i="3"/>
  <c r="B872" i="3"/>
  <c r="B879" i="3"/>
  <c r="C879" i="3"/>
  <c r="B900" i="3"/>
  <c r="C900" i="3"/>
  <c r="B908" i="3"/>
  <c r="C908" i="3"/>
  <c r="C922" i="3"/>
  <c r="B922" i="3"/>
  <c r="B1001" i="3"/>
  <c r="C1001" i="3"/>
  <c r="B1019" i="3"/>
  <c r="C1019" i="3"/>
  <c r="C1022" i="3"/>
  <c r="B1022" i="3"/>
  <c r="C1032" i="3"/>
  <c r="B1032" i="3"/>
  <c r="C364" i="3"/>
  <c r="B558" i="3"/>
  <c r="B611" i="3"/>
  <c r="C627" i="3"/>
  <c r="B706" i="3"/>
  <c r="C706" i="3"/>
  <c r="B727" i="3"/>
  <c r="C727" i="3"/>
  <c r="C764" i="3"/>
  <c r="B764" i="3"/>
  <c r="C776" i="3"/>
  <c r="B776" i="3"/>
  <c r="C813" i="3"/>
  <c r="B813" i="3"/>
  <c r="C825" i="3"/>
  <c r="B825" i="3"/>
  <c r="C854" i="3"/>
  <c r="B854" i="3"/>
  <c r="C864" i="3"/>
  <c r="B864" i="3"/>
  <c r="C878" i="3"/>
  <c r="B878" i="3"/>
  <c r="C971" i="3"/>
  <c r="B971" i="3"/>
  <c r="C1035" i="3"/>
  <c r="B1035" i="3"/>
  <c r="C716" i="3"/>
  <c r="B716" i="3"/>
  <c r="B773" i="3"/>
  <c r="C773" i="3"/>
  <c r="C847" i="3"/>
  <c r="B847" i="3"/>
  <c r="B867" i="3"/>
  <c r="C867" i="3"/>
  <c r="B885" i="3"/>
  <c r="C885" i="3"/>
  <c r="B893" i="3"/>
  <c r="C893" i="3"/>
  <c r="B1003" i="3"/>
  <c r="C1003" i="3"/>
  <c r="C1034" i="3"/>
  <c r="B1034" i="3"/>
  <c r="C1044" i="3"/>
  <c r="B1044" i="3"/>
  <c r="B998" i="3"/>
  <c r="C719" i="3"/>
  <c r="C797" i="3"/>
  <c r="B824" i="3"/>
  <c r="B846" i="3"/>
  <c r="C920" i="3"/>
  <c r="B958" i="3"/>
  <c r="C1025" i="3"/>
  <c r="C1049" i="3"/>
  <c r="C1067" i="3"/>
  <c r="C742" i="3"/>
  <c r="C793" i="3"/>
  <c r="B957" i="3"/>
  <c r="C991" i="3"/>
  <c r="B10" i="3"/>
  <c r="C10" i="3"/>
  <c r="B22" i="3"/>
  <c r="C22" i="3"/>
  <c r="B15" i="3"/>
  <c r="B57" i="3"/>
  <c r="B16" i="3"/>
  <c r="B28" i="3"/>
  <c r="C32" i="3"/>
  <c r="B69" i="3"/>
  <c r="C73" i="3"/>
  <c r="B73" i="3"/>
  <c r="C80" i="3"/>
  <c r="B80" i="3"/>
  <c r="C98" i="3"/>
  <c r="B98" i="3"/>
  <c r="C105" i="3"/>
  <c r="C125" i="3"/>
  <c r="B126" i="3"/>
  <c r="C129" i="3"/>
  <c r="B129" i="3"/>
  <c r="C138" i="3"/>
  <c r="B138" i="3"/>
  <c r="B144" i="3"/>
  <c r="B18" i="3"/>
  <c r="C34" i="3"/>
  <c r="B36" i="3"/>
  <c r="C52" i="3"/>
  <c r="C77" i="3"/>
  <c r="C113" i="3"/>
  <c r="C135" i="3"/>
  <c r="C152" i="3"/>
  <c r="B152" i="3"/>
  <c r="C158" i="3"/>
  <c r="B158" i="3"/>
  <c r="C164" i="3"/>
  <c r="B164" i="3"/>
  <c r="C170" i="3"/>
  <c r="B170" i="3"/>
  <c r="C184" i="3"/>
  <c r="B184" i="3"/>
  <c r="C190" i="3"/>
  <c r="B190" i="3"/>
  <c r="C67" i="3"/>
  <c r="B67" i="3"/>
  <c r="C86" i="3"/>
  <c r="B86" i="3"/>
  <c r="C97" i="3"/>
  <c r="B97" i="3"/>
  <c r="C104" i="3"/>
  <c r="B104" i="3"/>
  <c r="C115" i="3"/>
  <c r="B115" i="3"/>
  <c r="C124" i="3"/>
  <c r="B124" i="3"/>
  <c r="C131" i="3"/>
  <c r="C137" i="3"/>
  <c r="B137" i="3"/>
  <c r="C46" i="3"/>
  <c r="C49" i="3"/>
  <c r="B49" i="3"/>
  <c r="C119" i="3"/>
  <c r="C141" i="3"/>
  <c r="C151" i="3"/>
  <c r="B151" i="3"/>
  <c r="C157" i="3"/>
  <c r="B157" i="3"/>
  <c r="C163" i="3"/>
  <c r="B163" i="3"/>
  <c r="C169" i="3"/>
  <c r="B169" i="3"/>
  <c r="C175" i="3"/>
  <c r="B175" i="3"/>
  <c r="C189" i="3"/>
  <c r="B189" i="3"/>
  <c r="C195" i="3"/>
  <c r="B195" i="3"/>
  <c r="C74" i="3"/>
  <c r="B74" i="3"/>
  <c r="C110" i="3"/>
  <c r="B110" i="3"/>
  <c r="C150" i="3"/>
  <c r="B150" i="3"/>
  <c r="C188" i="3"/>
  <c r="B188" i="3"/>
  <c r="C194" i="3"/>
  <c r="B194" i="3"/>
  <c r="C200" i="3"/>
  <c r="B200" i="3"/>
  <c r="C92" i="3"/>
  <c r="B92" i="3"/>
  <c r="C103" i="3"/>
  <c r="B103" i="3"/>
  <c r="C123" i="3"/>
  <c r="B123" i="3"/>
  <c r="C130" i="3"/>
  <c r="B130" i="3"/>
  <c r="C14" i="3"/>
  <c r="C38" i="3"/>
  <c r="B39" i="3"/>
  <c r="B42" i="3"/>
  <c r="C43" i="3"/>
  <c r="B43" i="3"/>
  <c r="C56" i="3"/>
  <c r="C61" i="3"/>
  <c r="B61" i="3"/>
  <c r="C273" i="3"/>
  <c r="B273" i="3"/>
  <c r="C294" i="3"/>
  <c r="B294" i="3"/>
  <c r="C309" i="3"/>
  <c r="B309" i="3"/>
  <c r="C366" i="3"/>
  <c r="B366" i="3"/>
  <c r="B477" i="3"/>
  <c r="C477" i="3"/>
  <c r="C531" i="3"/>
  <c r="B531" i="3"/>
  <c r="C553" i="3"/>
  <c r="B553" i="3"/>
  <c r="C566" i="3"/>
  <c r="B566" i="3"/>
  <c r="B573" i="3"/>
  <c r="C573" i="3"/>
  <c r="C588" i="3"/>
  <c r="B588" i="3"/>
  <c r="C836" i="3"/>
  <c r="B836" i="3"/>
  <c r="B863" i="3"/>
  <c r="C863" i="3"/>
  <c r="C904" i="3"/>
  <c r="B904" i="3"/>
  <c r="B918" i="3"/>
  <c r="C918" i="3"/>
  <c r="B149" i="3"/>
  <c r="B161" i="3"/>
  <c r="B173" i="3"/>
  <c r="B199" i="3"/>
  <c r="B278" i="3"/>
  <c r="C279" i="3"/>
  <c r="B279" i="3"/>
  <c r="C300" i="3"/>
  <c r="B300" i="3"/>
  <c r="B314" i="3"/>
  <c r="B350" i="3"/>
  <c r="C351" i="3"/>
  <c r="B351" i="3"/>
  <c r="B371" i="3"/>
  <c r="C372" i="3"/>
  <c r="B372" i="3"/>
  <c r="C380" i="3"/>
  <c r="B380" i="3"/>
  <c r="C398" i="3"/>
  <c r="B398" i="3"/>
  <c r="C422" i="3"/>
  <c r="B422" i="3"/>
  <c r="C428" i="3"/>
  <c r="B428" i="3"/>
  <c r="C434" i="3"/>
  <c r="B434" i="3"/>
  <c r="C446" i="3"/>
  <c r="B446" i="3"/>
  <c r="C452" i="3"/>
  <c r="B452" i="3"/>
  <c r="C476" i="3"/>
  <c r="B476" i="3"/>
  <c r="B489" i="3"/>
  <c r="C489" i="3"/>
  <c r="C513" i="3"/>
  <c r="B513" i="3"/>
  <c r="B537" i="3"/>
  <c r="C537" i="3"/>
  <c r="B556" i="3"/>
  <c r="C556" i="3"/>
  <c r="B827" i="3"/>
  <c r="C827" i="3"/>
  <c r="B831" i="3"/>
  <c r="C831" i="3"/>
  <c r="B269" i="3"/>
  <c r="C270" i="3"/>
  <c r="B270" i="3"/>
  <c r="C285" i="3"/>
  <c r="B285" i="3"/>
  <c r="C298" i="3"/>
  <c r="B305" i="3"/>
  <c r="C306" i="3"/>
  <c r="B306" i="3"/>
  <c r="B320" i="3"/>
  <c r="B341" i="3"/>
  <c r="B377" i="3"/>
  <c r="C378" i="3"/>
  <c r="B378" i="3"/>
  <c r="C384" i="3"/>
  <c r="B384" i="3"/>
  <c r="C396" i="3"/>
  <c r="B396" i="3"/>
  <c r="C402" i="3"/>
  <c r="B402" i="3"/>
  <c r="C408" i="3"/>
  <c r="B408" i="3"/>
  <c r="C420" i="3"/>
  <c r="B420" i="3"/>
  <c r="C444" i="3"/>
  <c r="B444" i="3"/>
  <c r="C475" i="3"/>
  <c r="B475" i="3"/>
  <c r="C479" i="3"/>
  <c r="C502" i="3"/>
  <c r="C526" i="3"/>
  <c r="B526" i="3"/>
  <c r="B543" i="3"/>
  <c r="C543" i="3"/>
  <c r="C569" i="3"/>
  <c r="B569" i="3"/>
  <c r="C268" i="3"/>
  <c r="B275" i="3"/>
  <c r="C276" i="3"/>
  <c r="B276" i="3"/>
  <c r="B311" i="3"/>
  <c r="B326" i="3"/>
  <c r="C327" i="3"/>
  <c r="B327" i="3"/>
  <c r="C363" i="3"/>
  <c r="B363" i="3"/>
  <c r="C376" i="3"/>
  <c r="C382" i="3"/>
  <c r="C388" i="3"/>
  <c r="C400" i="3"/>
  <c r="C430" i="3"/>
  <c r="C442" i="3"/>
  <c r="C448" i="3"/>
  <c r="C487" i="3"/>
  <c r="B487" i="3"/>
  <c r="C590" i="3"/>
  <c r="B590" i="3"/>
  <c r="C601" i="3"/>
  <c r="B601" i="3"/>
  <c r="C617" i="3"/>
  <c r="B617" i="3"/>
  <c r="C635" i="3"/>
  <c r="B635" i="3"/>
  <c r="C732" i="3"/>
  <c r="B732" i="3"/>
  <c r="B281" i="3"/>
  <c r="C282" i="3"/>
  <c r="B282" i="3"/>
  <c r="B317" i="3"/>
  <c r="B332" i="3"/>
  <c r="C333" i="3"/>
  <c r="B333" i="3"/>
  <c r="C354" i="3"/>
  <c r="B354" i="3"/>
  <c r="B368" i="3"/>
  <c r="C369" i="3"/>
  <c r="B369" i="3"/>
  <c r="C472" i="3"/>
  <c r="B472" i="3"/>
  <c r="C491" i="3"/>
  <c r="B491" i="3"/>
  <c r="C501" i="3"/>
  <c r="B501" i="3"/>
  <c r="B568" i="3"/>
  <c r="C568" i="3"/>
  <c r="B633" i="3"/>
  <c r="C633" i="3"/>
  <c r="C267" i="3"/>
  <c r="B267" i="3"/>
  <c r="C280" i="3"/>
  <c r="C288" i="3"/>
  <c r="B288" i="3"/>
  <c r="C303" i="3"/>
  <c r="B303" i="3"/>
  <c r="C324" i="3"/>
  <c r="B324" i="3"/>
  <c r="C352" i="3"/>
  <c r="C360" i="3"/>
  <c r="B360" i="3"/>
  <c r="C375" i="3"/>
  <c r="B375" i="3"/>
  <c r="C381" i="3"/>
  <c r="B381" i="3"/>
  <c r="C393" i="3"/>
  <c r="B393" i="3"/>
  <c r="C399" i="3"/>
  <c r="B399" i="3"/>
  <c r="C405" i="3"/>
  <c r="B405" i="3"/>
  <c r="C417" i="3"/>
  <c r="B417" i="3"/>
  <c r="C423" i="3"/>
  <c r="B423" i="3"/>
  <c r="C435" i="3"/>
  <c r="B435" i="3"/>
  <c r="C441" i="3"/>
  <c r="B441" i="3"/>
  <c r="C453" i="3"/>
  <c r="B453" i="3"/>
  <c r="C467" i="3"/>
  <c r="B467" i="3"/>
  <c r="C497" i="3"/>
  <c r="B514" i="3"/>
  <c r="C514" i="3"/>
  <c r="C520" i="3"/>
  <c r="B532" i="3"/>
  <c r="C532" i="3"/>
  <c r="B567" i="3"/>
  <c r="C567" i="3"/>
  <c r="C593" i="3"/>
  <c r="B593" i="3"/>
  <c r="C682" i="3"/>
  <c r="B682" i="3"/>
  <c r="C700" i="3"/>
  <c r="B700" i="3"/>
  <c r="C711" i="3"/>
  <c r="B711" i="3"/>
  <c r="C471" i="3"/>
  <c r="B482" i="3"/>
  <c r="C508" i="3"/>
  <c r="B546" i="3"/>
  <c r="B582" i="3"/>
  <c r="B598" i="3"/>
  <c r="C605" i="3"/>
  <c r="B606" i="3"/>
  <c r="C670" i="3"/>
  <c r="B670" i="3"/>
  <c r="C699" i="3"/>
  <c r="B699" i="3"/>
  <c r="C735" i="3"/>
  <c r="B735" i="3"/>
  <c r="B817" i="3"/>
  <c r="C817" i="3"/>
  <c r="B506" i="3"/>
  <c r="C565" i="3"/>
  <c r="B565" i="3"/>
  <c r="C597" i="3"/>
  <c r="B608" i="3"/>
  <c r="C624" i="3"/>
  <c r="B626" i="3"/>
  <c r="C642" i="3"/>
  <c r="C658" i="3"/>
  <c r="B658" i="3"/>
  <c r="B669" i="3"/>
  <c r="C669" i="3"/>
  <c r="B680" i="3"/>
  <c r="C722" i="3"/>
  <c r="B722" i="3"/>
  <c r="C782" i="3"/>
  <c r="B782" i="3"/>
  <c r="B787" i="3"/>
  <c r="C787" i="3"/>
  <c r="B816" i="3"/>
  <c r="C507" i="3"/>
  <c r="B507" i="3"/>
  <c r="C564" i="3"/>
  <c r="B564" i="3"/>
  <c r="C578" i="3"/>
  <c r="B578" i="3"/>
  <c r="B591" i="3"/>
  <c r="C591" i="3"/>
  <c r="C689" i="3"/>
  <c r="B689" i="3"/>
  <c r="B721" i="3"/>
  <c r="C721" i="3"/>
  <c r="C765" i="3"/>
  <c r="B765" i="3"/>
  <c r="C767" i="3"/>
  <c r="B767" i="3"/>
  <c r="B560" i="3"/>
  <c r="C577" i="3"/>
  <c r="B577" i="3"/>
  <c r="B603" i="3"/>
  <c r="C603" i="3"/>
  <c r="C618" i="3"/>
  <c r="B620" i="3"/>
  <c r="C636" i="3"/>
  <c r="B638" i="3"/>
  <c r="C654" i="3"/>
  <c r="C712" i="3"/>
  <c r="B750" i="3"/>
  <c r="C769" i="3"/>
  <c r="B769" i="3"/>
  <c r="C779" i="3"/>
  <c r="B779" i="3"/>
  <c r="B837" i="3"/>
  <c r="C837" i="3"/>
  <c r="C540" i="3"/>
  <c r="B540" i="3"/>
  <c r="C576" i="3"/>
  <c r="B576" i="3"/>
  <c r="C602" i="3"/>
  <c r="B602" i="3"/>
  <c r="C708" i="3"/>
  <c r="B708" i="3"/>
  <c r="B799" i="3"/>
  <c r="C799" i="3"/>
  <c r="C832" i="3"/>
  <c r="B832" i="3"/>
  <c r="C840" i="3"/>
  <c r="B840" i="3"/>
  <c r="B871" i="3"/>
  <c r="C871" i="3"/>
  <c r="B600" i="3"/>
  <c r="B661" i="3"/>
  <c r="B673" i="3"/>
  <c r="B685" i="3"/>
  <c r="C786" i="3"/>
  <c r="B786" i="3"/>
  <c r="C830" i="3"/>
  <c r="B830" i="3"/>
  <c r="B856" i="3"/>
  <c r="C870" i="3"/>
  <c r="B870" i="3"/>
  <c r="C672" i="3"/>
  <c r="B674" i="3"/>
  <c r="C702" i="3"/>
  <c r="C710" i="3"/>
  <c r="B710" i="3"/>
  <c r="C720" i="3"/>
  <c r="B720" i="3"/>
  <c r="C724" i="3"/>
  <c r="C778" i="3"/>
  <c r="B778" i="3"/>
  <c r="C789" i="3"/>
  <c r="C805" i="3"/>
  <c r="C823" i="3"/>
  <c r="C851" i="3"/>
  <c r="C695" i="3"/>
  <c r="B695" i="3"/>
  <c r="B709" i="3"/>
  <c r="C709" i="3"/>
  <c r="C774" i="3"/>
  <c r="B774" i="3"/>
  <c r="C783" i="3"/>
  <c r="B804" i="3"/>
  <c r="B822" i="3"/>
  <c r="C843" i="3"/>
  <c r="B843" i="3"/>
  <c r="C894" i="3"/>
  <c r="B894" i="3"/>
  <c r="C683" i="3"/>
  <c r="B683" i="3"/>
  <c r="C701" i="3"/>
  <c r="B701" i="3"/>
  <c r="B745" i="3"/>
  <c r="C745" i="3"/>
  <c r="C758" i="3"/>
  <c r="B758" i="3"/>
  <c r="C788" i="3"/>
  <c r="B788" i="3"/>
  <c r="C828" i="3"/>
  <c r="B828" i="3"/>
  <c r="B841" i="3"/>
  <c r="C841" i="3"/>
  <c r="B924" i="3"/>
  <c r="C924" i="3"/>
  <c r="C955" i="3"/>
  <c r="B955" i="3"/>
  <c r="B973" i="3"/>
  <c r="C973" i="3"/>
  <c r="C910" i="3"/>
  <c r="B910" i="3"/>
  <c r="B960" i="3"/>
  <c r="C960" i="3"/>
  <c r="B967" i="3"/>
  <c r="C967" i="3"/>
  <c r="C978" i="3"/>
  <c r="B978" i="3"/>
  <c r="C989" i="3"/>
  <c r="B989" i="3"/>
  <c r="C1065" i="3"/>
  <c r="B1065" i="3"/>
  <c r="C1079" i="3"/>
  <c r="B1079" i="3"/>
  <c r="C1084" i="3"/>
  <c r="B1084" i="3"/>
  <c r="C875" i="3"/>
  <c r="B876" i="3"/>
  <c r="C887" i="3"/>
  <c r="B888" i="3"/>
  <c r="C898" i="3"/>
  <c r="B899" i="3"/>
  <c r="C906" i="3"/>
  <c r="B907" i="3"/>
  <c r="B954" i="3"/>
  <c r="C954" i="3"/>
  <c r="C977" i="3"/>
  <c r="B977" i="3"/>
  <c r="C987" i="3"/>
  <c r="B987" i="3"/>
  <c r="B874" i="3"/>
  <c r="B886" i="3"/>
  <c r="B897" i="3"/>
  <c r="C912" i="3"/>
  <c r="B936" i="3"/>
  <c r="C936" i="3"/>
  <c r="C953" i="3"/>
  <c r="B953" i="3"/>
  <c r="C959" i="3"/>
  <c r="B959" i="3"/>
  <c r="C965" i="3"/>
  <c r="B965" i="3"/>
  <c r="C993" i="3"/>
  <c r="B993" i="3"/>
  <c r="C1026" i="3"/>
  <c r="B1026" i="3"/>
  <c r="B829" i="3"/>
  <c r="C905" i="3"/>
  <c r="B905" i="3"/>
  <c r="B919" i="3"/>
  <c r="C941" i="3"/>
  <c r="B941" i="3"/>
  <c r="C980" i="3"/>
  <c r="B980" i="3"/>
  <c r="C869" i="3"/>
  <c r="C911" i="3"/>
  <c r="B911" i="3"/>
  <c r="C925" i="3"/>
  <c r="B925" i="3"/>
  <c r="C935" i="3"/>
  <c r="B935" i="3"/>
  <c r="C940" i="3"/>
  <c r="B940" i="3"/>
  <c r="C968" i="3"/>
  <c r="B968" i="3"/>
  <c r="B985" i="3"/>
  <c r="C985" i="3"/>
  <c r="B1007" i="3"/>
  <c r="C1007" i="3"/>
  <c r="B974" i="3"/>
  <c r="C1083" i="3"/>
  <c r="B1083" i="3"/>
  <c r="C1088" i="3"/>
  <c r="B1088" i="3"/>
  <c r="B996" i="3"/>
  <c r="B999" i="3"/>
  <c r="C1000" i="3"/>
  <c r="B1000" i="3"/>
  <c r="C1013" i="3"/>
  <c r="B1014" i="3"/>
  <c r="C1018" i="3"/>
  <c r="B1018" i="3"/>
  <c r="B1028" i="3"/>
  <c r="B1029" i="3"/>
  <c r="C1030" i="3"/>
  <c r="B1030" i="3"/>
  <c r="B1041" i="3"/>
  <c r="C1053" i="3"/>
  <c r="B1053" i="3"/>
  <c r="C1073" i="3"/>
  <c r="B1073" i="3"/>
  <c r="C1078" i="3"/>
  <c r="B1078" i="3"/>
  <c r="C1091" i="3"/>
  <c r="B1091" i="3"/>
  <c r="C1039" i="3"/>
  <c r="C1051" i="3"/>
  <c r="C1057" i="3"/>
  <c r="C1077" i="3"/>
  <c r="B1077" i="3"/>
  <c r="C994" i="3"/>
  <c r="B994" i="3"/>
  <c r="C1085" i="3"/>
  <c r="B1085" i="3"/>
  <c r="C1071" i="3"/>
  <c r="B1071" i="3"/>
  <c r="C1076" i="3"/>
  <c r="B1076" i="3"/>
  <c r="C1089" i="3"/>
  <c r="B1089" i="3"/>
  <c r="C961" i="3" l="1"/>
  <c r="C1015" i="3"/>
  <c r="C1093" i="3"/>
  <c r="B1093" i="3"/>
  <c r="B1068" i="3"/>
  <c r="C1068" i="3"/>
  <c r="B1015" i="3"/>
  <c r="B950" i="3"/>
  <c r="B961" i="3"/>
  <c r="C950" i="3"/>
  <c r="C860" i="3"/>
  <c r="B860" i="3"/>
  <c r="C927" i="3"/>
  <c r="C915" i="3"/>
  <c r="B927" i="3"/>
  <c r="B915" i="3"/>
  <c r="C881" i="3"/>
  <c r="C848" i="3"/>
  <c r="B881" i="3"/>
  <c r="B848" i="3"/>
  <c r="B819" i="3"/>
  <c r="C819" i="3"/>
  <c r="C790" i="3"/>
  <c r="B761" i="3"/>
  <c r="B790" i="3"/>
  <c r="C761" i="3"/>
  <c r="C739" i="3"/>
  <c r="B713" i="3"/>
  <c r="B739" i="3"/>
  <c r="B692" i="3"/>
  <c r="C713" i="3"/>
  <c r="C643" i="3"/>
  <c r="C692" i="3"/>
  <c r="B643" i="3"/>
  <c r="C628" i="3"/>
  <c r="B628" i="3"/>
  <c r="C550" i="3"/>
  <c r="B550" i="3"/>
  <c r="C528" i="3"/>
  <c r="B509" i="3"/>
  <c r="B528" i="3"/>
  <c r="B494" i="3"/>
  <c r="C509" i="3"/>
  <c r="B468" i="3"/>
  <c r="C494" i="3"/>
  <c r="C468" i="3"/>
  <c r="C179" i="3"/>
  <c r="B425" i="3"/>
  <c r="B454" i="3"/>
  <c r="C454" i="3"/>
  <c r="C425" i="3"/>
  <c r="C385" i="3"/>
  <c r="B385" i="3"/>
  <c r="C355" i="3"/>
  <c r="B355" i="3"/>
  <c r="B334" i="3"/>
  <c r="C334" i="3"/>
  <c r="B290" i="3"/>
  <c r="C290" i="3"/>
  <c r="B203" i="3"/>
  <c r="C203" i="3"/>
  <c r="B132" i="3"/>
  <c r="B154" i="3"/>
  <c r="B179" i="3"/>
  <c r="C154" i="3"/>
  <c r="C132" i="3"/>
  <c r="C120" i="3"/>
  <c r="B70" i="3"/>
  <c r="B120" i="3"/>
  <c r="C70" i="3"/>
  <c r="C29" i="3"/>
  <c r="B29" i="3"/>
  <c r="B5" i="3" l="1"/>
  <c r="C5" i="3"/>
  <c r="B6" i="3" l="1"/>
  <c r="C6" i="3"/>
</calcChain>
</file>

<file path=xl/sharedStrings.xml><?xml version="1.0" encoding="utf-8"?>
<sst xmlns="http://schemas.openxmlformats.org/spreadsheetml/2006/main" count="2099" uniqueCount="1087">
  <si>
    <t>BUDGET</t>
  </si>
  <si>
    <t>P</t>
  </si>
  <si>
    <t>D</t>
  </si>
  <si>
    <t>Yes</t>
  </si>
  <si>
    <t>No</t>
  </si>
  <si>
    <t>Total</t>
  </si>
  <si>
    <t>STATEWIDE TOTAL</t>
  </si>
  <si>
    <t>(Y/N)</t>
  </si>
  <si>
    <t>% Yes</t>
  </si>
  <si>
    <t>STATEWIDE PERCENTAGE</t>
  </si>
  <si>
    <t>ADDITIONAL PROPOSITIONS</t>
  </si>
  <si>
    <t>60% YES NEEDED TO PASS?</t>
  </si>
  <si>
    <t>Y</t>
  </si>
  <si>
    <t>PROPOSITION NAME/PURPOSE</t>
  </si>
  <si>
    <t>2022-2023 SCHOOL DISTRICT BUDGET VOTE RESULTS</t>
  </si>
  <si>
    <t xml:space="preserve">Herkimer-Fulton-Hamilton-Otsego BOCES </t>
  </si>
  <si>
    <t xml:space="preserve">Central Valley CSD </t>
  </si>
  <si>
    <t xml:space="preserve">Dolgeville CSD </t>
  </si>
  <si>
    <t xml:space="preserve">Frankfort-Schuyler CSD </t>
  </si>
  <si>
    <t xml:space="preserve">Herkimer CSD </t>
  </si>
  <si>
    <t xml:space="preserve">Little Falls City SD </t>
  </si>
  <si>
    <t xml:space="preserve">Mount Markham CSD </t>
  </si>
  <si>
    <t xml:space="preserve">Owen D. Young CSD </t>
  </si>
  <si>
    <t xml:space="preserve">Poland CSD </t>
  </si>
  <si>
    <t xml:space="preserve">Richfield Springs CSD </t>
  </si>
  <si>
    <t xml:space="preserve">West Canada Valley CSD </t>
  </si>
  <si>
    <t>N</t>
  </si>
  <si>
    <t xml:space="preserve">Capital Project </t>
  </si>
  <si>
    <t xml:space="preserve">Bus Purchase </t>
  </si>
  <si>
    <t xml:space="preserve">Capital Reserve Fund </t>
  </si>
  <si>
    <t>Repair Reserve</t>
  </si>
  <si>
    <t>Clinton-Essex-Warren-Washington BOCES</t>
  </si>
  <si>
    <t>AuSable Valley CSD</t>
  </si>
  <si>
    <t>Beekmantown CSD</t>
  </si>
  <si>
    <t>Boquet Valley CSD</t>
  </si>
  <si>
    <t>Crown Point CSD</t>
  </si>
  <si>
    <t>Keene CSD</t>
  </si>
  <si>
    <t>Moriah CSD</t>
  </si>
  <si>
    <t>Northeastern Clinton CSD</t>
  </si>
  <si>
    <t xml:space="preserve">Northern Adirondack CSD </t>
  </si>
  <si>
    <t>Peru CSD</t>
  </si>
  <si>
    <t>Putnam CSD</t>
  </si>
  <si>
    <t>Saranac CSD</t>
  </si>
  <si>
    <t>Schroon Lake CSD</t>
  </si>
  <si>
    <t>Ticonderoga CSD</t>
  </si>
  <si>
    <t>Willsboro CSD</t>
  </si>
  <si>
    <t>Buses</t>
  </si>
  <si>
    <t>Library</t>
  </si>
  <si>
    <t xml:space="preserve">student transportation vehicles </t>
  </si>
  <si>
    <t>Bus</t>
  </si>
  <si>
    <t>Capital Reserve Dissolution Proposition</t>
  </si>
  <si>
    <t>Capital Reserve Establishment Proposition</t>
  </si>
  <si>
    <t>Establish Capital Reserve</t>
  </si>
  <si>
    <t>CAYUGA-ONONDAGA BOCES</t>
  </si>
  <si>
    <t>Washington-Saratoga-Warren-Hamilton-Essex BOCES</t>
  </si>
  <si>
    <t>Vehicles</t>
  </si>
  <si>
    <t>Public Library</t>
  </si>
  <si>
    <t>Lease 4 school buses</t>
  </si>
  <si>
    <t>Establish Capital Reserve Fund</t>
  </si>
  <si>
    <t xml:space="preserve">Library   </t>
  </si>
  <si>
    <t>Bus Purchase</t>
  </si>
  <si>
    <t>Bus Purchase-Lease not to exceed $23,300/year for 5 yrs</t>
  </si>
  <si>
    <t>Change the number of board members from 9 to 7</t>
  </si>
  <si>
    <t>Transportation &amp; Maintenance Equipment Reserve-Max limit of $2,000,000 with an end date of 6/20/32</t>
  </si>
  <si>
    <t>Lease of Buses</t>
  </si>
  <si>
    <t>Student board member</t>
  </si>
  <si>
    <t>Equipment (1) Bus and (2) Minivans</t>
  </si>
  <si>
    <t>Establish a Capital Reserve</t>
  </si>
  <si>
    <t>Library Proposition</t>
  </si>
  <si>
    <t>Purchase 3 school buses</t>
  </si>
  <si>
    <t>Vehicle Purchase</t>
  </si>
  <si>
    <t>Capital Project</t>
  </si>
  <si>
    <t xml:space="preserve">Bus </t>
  </si>
  <si>
    <t xml:space="preserve">Capital Reserve   </t>
  </si>
  <si>
    <t>Van Purchase out of Bus Reserve</t>
  </si>
  <si>
    <t>Capital Reserve Fund</t>
  </si>
  <si>
    <t>Purchase land/building - Bus Garage</t>
  </si>
  <si>
    <t xml:space="preserve">Bus Purchase  </t>
  </si>
  <si>
    <t>Phase II Mechanicial Improvements (ventilation)</t>
  </si>
  <si>
    <t>Capital Reserve $4 million</t>
  </si>
  <si>
    <t>Bus Lease</t>
  </si>
  <si>
    <t>Appropriation for the Bancroft Library</t>
  </si>
  <si>
    <t>Bus Bond Proposition</t>
  </si>
  <si>
    <t>Facilities Bond Proposition (Purchase Bucket Loaders)</t>
  </si>
  <si>
    <t>Bus lease proposition</t>
  </si>
  <si>
    <t>Land purchase proposition</t>
  </si>
  <si>
    <t>School Bus Lease (2)</t>
  </si>
  <si>
    <t>Use of Capital Equipment Reserve for Hot Water Heater Replacement</t>
  </si>
  <si>
    <t>Transfer of Fund Balance to Repair Reserve</t>
  </si>
  <si>
    <t>Bus Proposition</t>
  </si>
  <si>
    <t>Madison-Oneida BOCES</t>
  </si>
  <si>
    <t>Camden CSD</t>
  </si>
  <si>
    <t>Canastota CSD</t>
  </si>
  <si>
    <t>Hamilton CSD</t>
  </si>
  <si>
    <t>Madison CSD</t>
  </si>
  <si>
    <t>Morrisville-Eaton CSD</t>
  </si>
  <si>
    <t>Oneida CSD</t>
  </si>
  <si>
    <t>Rome CSD</t>
  </si>
  <si>
    <t>Stockbridge Valley CSD</t>
  </si>
  <si>
    <t>Vernon Verona Sherrill CSD (Sherrill City)</t>
  </si>
  <si>
    <t>School Bus Purchase</t>
  </si>
  <si>
    <t xml:space="preserve">Public Library </t>
  </si>
  <si>
    <t>Transportation</t>
  </si>
  <si>
    <t>Morrisville Public Library</t>
  </si>
  <si>
    <t xml:space="preserve">Bus Lease </t>
  </si>
  <si>
    <t>Broome-Tioga BOCES</t>
  </si>
  <si>
    <t>Binghamton CSD</t>
  </si>
  <si>
    <t>Chenango Forks CSD</t>
  </si>
  <si>
    <t>Chenango Valley CSD</t>
  </si>
  <si>
    <t>Deposit CSD</t>
  </si>
  <si>
    <t>Harpursville CSD</t>
  </si>
  <si>
    <t>Johnson City CSD</t>
  </si>
  <si>
    <t>Maine Endwell CSD</t>
  </si>
  <si>
    <t>Newark Valley CSD</t>
  </si>
  <si>
    <t>Owego Apalachin CSD</t>
  </si>
  <si>
    <t>Susquehanna Valley CSD</t>
  </si>
  <si>
    <t>Tioga CSD</t>
  </si>
  <si>
    <t>Union Endicott CSD</t>
  </si>
  <si>
    <t>Vestal CSD</t>
  </si>
  <si>
    <t>Whitney Point CSD</t>
  </si>
  <si>
    <t>Windsor CSD</t>
  </si>
  <si>
    <t>Bus Bond</t>
  </si>
  <si>
    <t>Bus Replacement</t>
  </si>
  <si>
    <t>School Vehicle</t>
  </si>
  <si>
    <t>Fund Repair Reserve</t>
  </si>
  <si>
    <t>Repair Reserve Fund</t>
  </si>
  <si>
    <t>Onondaga-Cortland-Madison BOCES</t>
  </si>
  <si>
    <t>Baldwinsville CSD</t>
  </si>
  <si>
    <t>Cazenovia CSD</t>
  </si>
  <si>
    <t>Chittenango CSD</t>
  </si>
  <si>
    <t>Cincinnatus CSD</t>
  </si>
  <si>
    <t>Cortland Enlarged CSD</t>
  </si>
  <si>
    <t>DeRuyter CSD</t>
  </si>
  <si>
    <t>East Syracuse Minoa CSD</t>
  </si>
  <si>
    <t>Fabius-Pompey CSD</t>
  </si>
  <si>
    <t>Fayetteville-Manlius CSD</t>
  </si>
  <si>
    <t>Homer CSD</t>
  </si>
  <si>
    <t>Jamesville-DeWitt CSD</t>
  </si>
  <si>
    <t>LaFayette CSD</t>
  </si>
  <si>
    <t>Liverpool CSD</t>
  </si>
  <si>
    <t>Lyncourt UFSD</t>
  </si>
  <si>
    <t>Marathon CSD</t>
  </si>
  <si>
    <t>Marcellus CSD</t>
  </si>
  <si>
    <t>McGraw CSD</t>
  </si>
  <si>
    <t>North Syracuse CSD</t>
  </si>
  <si>
    <t>Solvay UFSD</t>
  </si>
  <si>
    <t>Tully CSD</t>
  </si>
  <si>
    <t>West Genesee CSD</t>
  </si>
  <si>
    <t>Westhill CSD</t>
  </si>
  <si>
    <t>Capital Reserve</t>
  </si>
  <si>
    <t>Land Acquisition</t>
  </si>
  <si>
    <t>Sale of Virgil School to Kajen, LLC</t>
  </si>
  <si>
    <t xml:space="preserve">Library </t>
  </si>
  <si>
    <t>District Recreation Program</t>
  </si>
  <si>
    <t>NSJHS Chiller</t>
  </si>
  <si>
    <t>Energy Efficiency</t>
  </si>
  <si>
    <t>Capital Project Reserve</t>
  </si>
  <si>
    <t>Library (fairmount community library)</t>
  </si>
  <si>
    <t>Library (maxwell memorial library)</t>
  </si>
  <si>
    <t>Eastern Suffolk BOCES</t>
  </si>
  <si>
    <t>Amagansett UFSD</t>
  </si>
  <si>
    <t>Bay Shore UFSD</t>
  </si>
  <si>
    <t>Bayport-Blue Point UFSD</t>
  </si>
  <si>
    <t>Brentwood UFSD</t>
  </si>
  <si>
    <t>Center Moriches UFSD</t>
  </si>
  <si>
    <t>Central Islip UFSD</t>
  </si>
  <si>
    <t>Comsewogue UFSD</t>
  </si>
  <si>
    <t>Connetquot CSD</t>
  </si>
  <si>
    <t>East Hampton UFSD</t>
  </si>
  <si>
    <t>East Islip UFSD</t>
  </si>
  <si>
    <t>East Moriches UFSD</t>
  </si>
  <si>
    <t>East Quogue UFSD</t>
  </si>
  <si>
    <t>Eastport-South Manor CSD</t>
  </si>
  <si>
    <t>Fire Island UFSD</t>
  </si>
  <si>
    <t>Fishers Island UFSD</t>
  </si>
  <si>
    <t>Greenport UFSD</t>
  </si>
  <si>
    <t>Hampton Bays UFSD</t>
  </si>
  <si>
    <t>Hauppauge UFSD</t>
  </si>
  <si>
    <t>Islip UFSD</t>
  </si>
  <si>
    <t>Longwood CSD</t>
  </si>
  <si>
    <t>Mattituck-Cutchogue UFSD</t>
  </si>
  <si>
    <t>Middle Country CSD</t>
  </si>
  <si>
    <t>Miller Place UFSD</t>
  </si>
  <si>
    <t>Montauk UFSD</t>
  </si>
  <si>
    <t>Mount Sinai UFSD</t>
  </si>
  <si>
    <t>New Suffolk Common SD</t>
  </si>
  <si>
    <t>Oysterponds UFSD</t>
  </si>
  <si>
    <t>Patchogue-Medford UFSD</t>
  </si>
  <si>
    <t>Port Jefferson UFSD</t>
  </si>
  <si>
    <t>Quogue UFSD</t>
  </si>
  <si>
    <t>Remsenburg-Speonk UFSD</t>
  </si>
  <si>
    <t>Riverhead</t>
  </si>
  <si>
    <t>Rocky Point UFSD</t>
  </si>
  <si>
    <t>Sachem CSD</t>
  </si>
  <si>
    <t>Sag Harbor UFSD</t>
  </si>
  <si>
    <t>Sagaponack CSD</t>
  </si>
  <si>
    <t>Sayville UFSD</t>
  </si>
  <si>
    <t>Shelter Island UFSD</t>
  </si>
  <si>
    <t>Shoreham-Wading River CSD</t>
  </si>
  <si>
    <t>South Country CSD</t>
  </si>
  <si>
    <t>Southampton UFSD</t>
  </si>
  <si>
    <t>Southold UFSD</t>
  </si>
  <si>
    <t>Springs UFSD</t>
  </si>
  <si>
    <t>Three Village CSD</t>
  </si>
  <si>
    <t>Wainscott Common SD</t>
  </si>
  <si>
    <t>West Islip UFSD</t>
  </si>
  <si>
    <t>Westhampton Beach UFSD</t>
  </si>
  <si>
    <t>William Floyd UFSD</t>
  </si>
  <si>
    <t>Authorize the expenditure of $450,000 from capital reserve fund</t>
  </si>
  <si>
    <t>Renewal of leases of two properties related to agricultural ed</t>
  </si>
  <si>
    <t>use of $500,000 from capital reserve</t>
  </si>
  <si>
    <t>Bond</t>
  </si>
  <si>
    <t>establish capital reserve fund not to exceed $20 million</t>
  </si>
  <si>
    <t>Capital Repair Reserve Fund</t>
  </si>
  <si>
    <t>Use of a capital reserve fund</t>
  </si>
  <si>
    <t>Designate the High Schools of several districts</t>
  </si>
  <si>
    <t>authorize library services spending</t>
  </si>
  <si>
    <t>authorize the expenditures of $5.2 million for upgrades</t>
  </si>
  <si>
    <t>Minor campus repair and renovation</t>
  </si>
  <si>
    <t>establish capital reserve fund not to exceed $1 million</t>
  </si>
  <si>
    <t>expenditure of $4,280,391 from the existing capital fund</t>
  </si>
  <si>
    <t>to authorize the use of $56,000 from a capital reserve</t>
  </si>
  <si>
    <t>to authorize the use of $2.5 million from capital reserves</t>
  </si>
  <si>
    <t>use of capital reserve for HVAC upgrades</t>
  </si>
  <si>
    <t>$15 million Bond Referendum</t>
  </si>
  <si>
    <t>Establishment of Capital Reserve</t>
  </si>
  <si>
    <t>Use of Capital Reserve</t>
  </si>
  <si>
    <t>Bus proposition</t>
  </si>
  <si>
    <t>Participation in youth assoication</t>
  </si>
  <si>
    <t>Participation in the Parrish Art Museum</t>
  </si>
  <si>
    <t>permit the district to contract with Bridgehampton SD on a tuition-basis</t>
  </si>
  <si>
    <t>Establishment of Capital Reserve II</t>
  </si>
  <si>
    <t>Capital Resere Fund 2022</t>
  </si>
  <si>
    <t>Facility Upgrades</t>
  </si>
  <si>
    <t>Erie 1 BOCES</t>
  </si>
  <si>
    <t xml:space="preserve">Akron CSD </t>
  </si>
  <si>
    <t xml:space="preserve">Alden CSD </t>
  </si>
  <si>
    <t>Amherst CSD</t>
  </si>
  <si>
    <t xml:space="preserve">Cheektowaga CSD </t>
  </si>
  <si>
    <t xml:space="preserve">Cheektowaga-Maryvale UFSD </t>
  </si>
  <si>
    <t xml:space="preserve">Cheektowaga-Sloan UFSD </t>
  </si>
  <si>
    <t xml:space="preserve">Clarence CSD </t>
  </si>
  <si>
    <t xml:space="preserve">Depew UFSD </t>
  </si>
  <si>
    <t xml:space="preserve">Frontier CSD </t>
  </si>
  <si>
    <t xml:space="preserve">Grand Island CSD </t>
  </si>
  <si>
    <t xml:space="preserve">Hamburg CSD </t>
  </si>
  <si>
    <t xml:space="preserve">Kenmore-Tonawanda UFSD </t>
  </si>
  <si>
    <t xml:space="preserve">Lackawanna City SD </t>
  </si>
  <si>
    <t xml:space="preserve">Lancaster CSD </t>
  </si>
  <si>
    <t xml:space="preserve">Sweet Home CSD </t>
  </si>
  <si>
    <t>West Seneca CSD</t>
  </si>
  <si>
    <t>Acquisitions of Buses (and related equipment)</t>
  </si>
  <si>
    <t>Purchase of School Buses (8 buses not to exceed $990,000)</t>
  </si>
  <si>
    <t>Ex Officio Student Member of the Board of Education</t>
  </si>
  <si>
    <t xml:space="preserve">Bus Proposition </t>
  </si>
  <si>
    <t>Purchase &amp; Financing of School Buses &amp; Similar Vehicles</t>
  </si>
  <si>
    <t xml:space="preserve">Proposition 2 - Buses $675,000  </t>
  </si>
  <si>
    <t>Establishment of A Capital Improvements Reserve Fund</t>
  </si>
  <si>
    <t>General Capital Reserve Fund</t>
  </si>
  <si>
    <t>School Bus Reserve Fund</t>
  </si>
  <si>
    <t>Amend 2017 Capital Improvement Project Reserve Fund</t>
  </si>
  <si>
    <t>Capital Reserve Fund Proposition</t>
  </si>
  <si>
    <t>School Building Air conditioning Bond Resolution</t>
  </si>
  <si>
    <t>Orleans-Niagara BOCES</t>
  </si>
  <si>
    <t>Hoag Library</t>
  </si>
  <si>
    <t>Establish/Utilize New Capital Improvement Reserve Fund</t>
  </si>
  <si>
    <t>Library Funding</t>
  </si>
  <si>
    <t>Yates Community Library</t>
  </si>
  <si>
    <t>Establish Capital Reserve for Technology</t>
  </si>
  <si>
    <t>Establish Capital Reserve for Equipment</t>
  </si>
  <si>
    <t>Expend from Capital Transportation Reserve</t>
  </si>
  <si>
    <t>Expend from School District Technology Reserve</t>
  </si>
  <si>
    <t>Establish 2022 General Capital Reserve Fund</t>
  </si>
  <si>
    <t>Use of Capital Reserve for Equipment</t>
  </si>
  <si>
    <t>Increase Community Library Funding</t>
  </si>
  <si>
    <t>Establish Technology Equipment Reserve Fund</t>
  </si>
  <si>
    <t>Initial Funding of Repair Reserve</t>
  </si>
  <si>
    <t>Student Representative (Non-Voting)</t>
  </si>
  <si>
    <t>Brighton CSD</t>
  </si>
  <si>
    <t>East Irondequoit CSD</t>
  </si>
  <si>
    <t>East Rochester UFSD</t>
  </si>
  <si>
    <t>Fairport CSD</t>
  </si>
  <si>
    <t>Honeoy Falls-Lima CSD</t>
  </si>
  <si>
    <t>Penfied CSD</t>
  </si>
  <si>
    <t>Pittsford CSD</t>
  </si>
  <si>
    <t>Rush Henrietta CSD</t>
  </si>
  <si>
    <t>Webster CSD</t>
  </si>
  <si>
    <t>West Irondequoit CSD</t>
  </si>
  <si>
    <t>Cap Reserve</t>
  </si>
  <si>
    <t xml:space="preserve">Cap Reserve </t>
  </si>
  <si>
    <t>Cap Reseve</t>
  </si>
  <si>
    <t>Tech Reserve</t>
  </si>
  <si>
    <t>Busses</t>
  </si>
  <si>
    <t>School Bus</t>
  </si>
  <si>
    <t>School Busses</t>
  </si>
  <si>
    <t>St Lawrence-Lewis BOCES</t>
  </si>
  <si>
    <t>Ogdensburg City School District</t>
  </si>
  <si>
    <t>Western Suffolk BOCES</t>
  </si>
  <si>
    <t xml:space="preserve">Amityville UFSD  </t>
  </si>
  <si>
    <t xml:space="preserve">Babylon UFSD   </t>
  </si>
  <si>
    <t xml:space="preserve">Cold Spring Harbor CSD  </t>
  </si>
  <si>
    <t xml:space="preserve">Commack UFSD  </t>
  </si>
  <si>
    <t xml:space="preserve">Copiague UFSD   </t>
  </si>
  <si>
    <t xml:space="preserve">Deer Park UFSD   </t>
  </si>
  <si>
    <t xml:space="preserve">Elwood UFSD   </t>
  </si>
  <si>
    <t xml:space="preserve">Half Hollow Hills CSD   </t>
  </si>
  <si>
    <t xml:space="preserve">Harborfields CSD   </t>
  </si>
  <si>
    <t xml:space="preserve">Huntington UFSD   </t>
  </si>
  <si>
    <t xml:space="preserve">Kings Park CSD   </t>
  </si>
  <si>
    <t xml:space="preserve">Lindenhurst UFSD   </t>
  </si>
  <si>
    <t xml:space="preserve">North Babylon UFSD   </t>
  </si>
  <si>
    <t xml:space="preserve">Northport-E. Northport UFSD   </t>
  </si>
  <si>
    <t xml:space="preserve">Smithtown CSD   </t>
  </si>
  <si>
    <t xml:space="preserve">South Huntington UFSD  </t>
  </si>
  <si>
    <t xml:space="preserve">West Babylon UFSD   </t>
  </si>
  <si>
    <t xml:space="preserve">Wyandanch UFSD  </t>
  </si>
  <si>
    <t>Monroe 2-Orleans BOCES</t>
  </si>
  <si>
    <t>Brockport CSD</t>
  </si>
  <si>
    <t>Churchville-Chili CSD</t>
  </si>
  <si>
    <t>Gates Chili CSD</t>
  </si>
  <si>
    <t>Greece CSD</t>
  </si>
  <si>
    <t>Hilton CSD</t>
  </si>
  <si>
    <t>Holley CSD</t>
  </si>
  <si>
    <t>Kendall CSD</t>
  </si>
  <si>
    <t>Wheatland-Chili CSD</t>
  </si>
  <si>
    <t>Establish Capitol Reserve</t>
  </si>
  <si>
    <t>Acquisition of School Buses - Vehicle Purchase</t>
  </si>
  <si>
    <t>Create Capital Reserve Fund Security Infrastructure</t>
  </si>
  <si>
    <t>Use Capital Reserve Funds for Technology Purposes</t>
  </si>
  <si>
    <t>Land Purchase</t>
  </si>
  <si>
    <t>Bus Purchases</t>
  </si>
  <si>
    <t>Transportation Fund Usage</t>
  </si>
  <si>
    <t>Board of Education Member Election</t>
  </si>
  <si>
    <t>School Transportation Purchases, 2 buses, 1 mower</t>
  </si>
  <si>
    <t>Classroom Furnishings Purchase, MS/HS classroom furnishings</t>
  </si>
  <si>
    <t>2022 Capital Improvement Project, up to $5,800,000</t>
  </si>
  <si>
    <t>Andes CSD</t>
  </si>
  <si>
    <t>Charlotte Valley CSD</t>
  </si>
  <si>
    <t>Cherry Valley-Springfield CSD</t>
  </si>
  <si>
    <t>Cooperstown CSD</t>
  </si>
  <si>
    <t>Edmeston CSD</t>
  </si>
  <si>
    <t>Gilboa-Conesville CSD</t>
  </si>
  <si>
    <t>Hunter-Tannersville CSD</t>
  </si>
  <si>
    <t>Jefferson CSD</t>
  </si>
  <si>
    <t>Laurens CSD</t>
  </si>
  <si>
    <t>Margaretville CSD</t>
  </si>
  <si>
    <t>Milford CSD</t>
  </si>
  <si>
    <t>Morris CSD</t>
  </si>
  <si>
    <t>Oneonta CSD</t>
  </si>
  <si>
    <t>Roxbury CSD</t>
  </si>
  <si>
    <t>Schenevus CSD</t>
  </si>
  <si>
    <t>South Kortright CSD</t>
  </si>
  <si>
    <t>Stamford CSD</t>
  </si>
  <si>
    <t>Windham CSD</t>
  </si>
  <si>
    <t>Worcester CSD</t>
  </si>
  <si>
    <t>Otsego-Northern Catskills BOCES</t>
  </si>
  <si>
    <t>Establish Vehicle Reserve</t>
  </si>
  <si>
    <t>Bus 1</t>
  </si>
  <si>
    <t>Bus 2</t>
  </si>
  <si>
    <t>Bus 3</t>
  </si>
  <si>
    <t>Transfer to Repair Reserve</t>
  </si>
  <si>
    <t>Tompkins-Seneca-Tioga BOCES</t>
  </si>
  <si>
    <t>Candor CSD</t>
  </si>
  <si>
    <t xml:space="preserve">Dryden CSD </t>
  </si>
  <si>
    <t xml:space="preserve">Groton CSD </t>
  </si>
  <si>
    <t xml:space="preserve">Ithaca CSD </t>
  </si>
  <si>
    <t>Lansing CSD</t>
  </si>
  <si>
    <t>Newfield CSD</t>
  </si>
  <si>
    <t xml:space="preserve">South Seneca CSD </t>
  </si>
  <si>
    <t>Trumansburg CSD</t>
  </si>
  <si>
    <t>Purchase 3 - 65 passenger school buses</t>
  </si>
  <si>
    <t>Purchase 1 - one-ton truck</t>
  </si>
  <si>
    <t>School Bus Bond</t>
  </si>
  <si>
    <t>Upgrades to Corridor Doors/Wire Glass/Kitchen at Freeville</t>
  </si>
  <si>
    <t>Southworth Library Association Funding</t>
  </si>
  <si>
    <t>Creation of Reserve</t>
  </si>
  <si>
    <t>Appropriation and Expenditure of Capital Reserve Funds</t>
  </si>
  <si>
    <t>Establishment of New Capital Reserve Fund</t>
  </si>
  <si>
    <t>Conveyance of Real Property to the City of Ithaca</t>
  </si>
  <si>
    <t>School Vehicles</t>
  </si>
  <si>
    <t>Purchase of School Vehicles</t>
  </si>
  <si>
    <t xml:space="preserve">Capital Reserve </t>
  </si>
  <si>
    <t>Permission to Purchase Property</t>
  </si>
  <si>
    <t>Purchase of School Bus</t>
  </si>
  <si>
    <t>Vehicle and Equipment Reserve Fund</t>
  </si>
  <si>
    <t>Building Capital Reserve Fund</t>
  </si>
  <si>
    <t xml:space="preserve">Ulysses Philomathic Library </t>
  </si>
  <si>
    <t>Capital Region BOCES</t>
  </si>
  <si>
    <t>Albany City SD</t>
  </si>
  <si>
    <t>Berne-Knox-Westerlo CSD</t>
  </si>
  <si>
    <t>Bethlehem CSD</t>
  </si>
  <si>
    <t>Burnt Hills-Ballston Lake CSD</t>
  </si>
  <si>
    <t>Cobleskill-Richmondville CSD</t>
  </si>
  <si>
    <t>Cohoes City SD</t>
  </si>
  <si>
    <t>Duanesburg CSD</t>
  </si>
  <si>
    <t>Green Island UFSD</t>
  </si>
  <si>
    <t>Guilderland CSD</t>
  </si>
  <si>
    <t>Menands UFSD</t>
  </si>
  <si>
    <t>Middleburgh CSD</t>
  </si>
  <si>
    <t>Niskayuna CSD</t>
  </si>
  <si>
    <t>North Colonie CSD</t>
  </si>
  <si>
    <t>Ravena-Coeymans-Selkirk CSD</t>
  </si>
  <si>
    <t>Rotterdam-Mohonasen CSD</t>
  </si>
  <si>
    <t>Schalmont CSD</t>
  </si>
  <si>
    <t>Schenectady City SD</t>
  </si>
  <si>
    <t>Schoharie CSD</t>
  </si>
  <si>
    <t>Scotia-Glenville CSD</t>
  </si>
  <si>
    <t>Sharon Springs CSD</t>
  </si>
  <si>
    <t>Shenendehowa CSD</t>
  </si>
  <si>
    <t>South Colonie CSD</t>
  </si>
  <si>
    <t>Voorheesville CSD</t>
  </si>
  <si>
    <t>Watervliet CSD</t>
  </si>
  <si>
    <t>Building purchase proposition</t>
  </si>
  <si>
    <t>Bus purchase proposition</t>
  </si>
  <si>
    <t>capital reserve fund</t>
  </si>
  <si>
    <t>Transfer to capital reserve fund</t>
  </si>
  <si>
    <t>Capital project</t>
  </si>
  <si>
    <t>Student Board Member Proposition</t>
  </si>
  <si>
    <t>School Buses, vehicles, &amp; equipment</t>
  </si>
  <si>
    <t>Establish capital reserve</t>
  </si>
  <si>
    <t>Shorten BOE terms (5 to 4 years)</t>
  </si>
  <si>
    <t>Fund repair reserve</t>
  </si>
  <si>
    <t>Creation of capital reserve fund</t>
  </si>
  <si>
    <t>Bus purchase</t>
  </si>
  <si>
    <t>Energy Conservation Performance Project</t>
  </si>
  <si>
    <t>Building project</t>
  </si>
  <si>
    <t>Vehicle purchase</t>
  </si>
  <si>
    <t>Real property purchase</t>
  </si>
  <si>
    <t>Purchase of School Buses</t>
  </si>
  <si>
    <t>Canandaigua City SD</t>
  </si>
  <si>
    <t>Clyde-Savannah CSD</t>
  </si>
  <si>
    <t>Dundee CSD</t>
  </si>
  <si>
    <t>East Bloomfield CSD</t>
  </si>
  <si>
    <t>Gananda CSD</t>
  </si>
  <si>
    <t>Geneva City SD</t>
  </si>
  <si>
    <t>Gorham-Middlesex CSD (Marcus Whitman)</t>
  </si>
  <si>
    <t>Honeoye CSD</t>
  </si>
  <si>
    <t>Lyons CSD</t>
  </si>
  <si>
    <t>Manchester-Shortsville CSD (Red Jacket)</t>
  </si>
  <si>
    <t>Marion CSD</t>
  </si>
  <si>
    <t>Naples CSD</t>
  </si>
  <si>
    <t>Newark CSD</t>
  </si>
  <si>
    <t>North Rose-Wolcott CSD</t>
  </si>
  <si>
    <t>Palmyra-Macedon CSD</t>
  </si>
  <si>
    <t>Penn Yan CSD</t>
  </si>
  <si>
    <t>Phelps-Clifton Springs CSD</t>
  </si>
  <si>
    <t>Red Creek CSD</t>
  </si>
  <si>
    <t>Romulus CSD</t>
  </si>
  <si>
    <t>Seneca Falls CSD</t>
  </si>
  <si>
    <t>Sodus CSD</t>
  </si>
  <si>
    <t>Victor CSD</t>
  </si>
  <si>
    <t>Waterloo CSD</t>
  </si>
  <si>
    <t>Wayne CSD</t>
  </si>
  <si>
    <t>Williamson CSD</t>
  </si>
  <si>
    <t>Wayne-Finger Lakes BOCES</t>
  </si>
  <si>
    <t>Student Ex-Officio</t>
  </si>
  <si>
    <t xml:space="preserve">School Fitness Equipment </t>
  </si>
  <si>
    <t>School Transportation Vehicle Purchase</t>
  </si>
  <si>
    <t xml:space="preserve">libraries, buses, bus reserve </t>
  </si>
  <si>
    <t>Use of Bus Purchase Reserve</t>
  </si>
  <si>
    <t>2021 Capital Reserve Fund</t>
  </si>
  <si>
    <t>2021 Capital Bus Purchase</t>
  </si>
  <si>
    <t>2022 Technology Reserve Fund</t>
  </si>
  <si>
    <t>Naples Public Library Budget</t>
  </si>
  <si>
    <t>Newark Public Library Budget</t>
  </si>
  <si>
    <t>Wolcott &amp; Rose Libraries</t>
  </si>
  <si>
    <t>Transportation Vehicles</t>
  </si>
  <si>
    <t>School Bus Purchases</t>
  </si>
  <si>
    <t>Funding of Community Libraries</t>
  </si>
  <si>
    <t>School Bus Approval</t>
  </si>
  <si>
    <t xml:space="preserve">Red Creek Free Library </t>
  </si>
  <si>
    <t>Bus Reserve Purchase</t>
  </si>
  <si>
    <t>Ovid Library Levy</t>
  </si>
  <si>
    <t>General Capitol Reserve Fund</t>
  </si>
  <si>
    <t>Capital Bus Reserve Fund</t>
  </si>
  <si>
    <t>2022-2023 Purchase of Buses</t>
  </si>
  <si>
    <t>Seneca Falls Library Tax Levy Increase</t>
  </si>
  <si>
    <t>Bus Purchase Reserve Fund</t>
  </si>
  <si>
    <t>School Bus Bond Proposition</t>
  </si>
  <si>
    <t>2022 Capital Reserve Fund Proposition</t>
  </si>
  <si>
    <t>2022 Bus Purchase Reserve Fund Proposition</t>
  </si>
  <si>
    <t xml:space="preserve">Victor Farmington Library Funding Proposition </t>
  </si>
  <si>
    <t xml:space="preserve">2022 Capital Reserve Fund </t>
  </si>
  <si>
    <t>Waterloo Library &amp; Historical Society</t>
  </si>
  <si>
    <t>2022 Capital Project Reserve Fund</t>
  </si>
  <si>
    <t>Establish Capital Improvement Reserve Fund 2023</t>
  </si>
  <si>
    <t>Establish Bus Purchase Capital Reserve Fund 2023</t>
  </si>
  <si>
    <t>Establish 2022 Building Capital Reserve Fund</t>
  </si>
  <si>
    <t>Approve Ex Officio Student Memeber on the BOE</t>
  </si>
  <si>
    <t>Reauthorization of bus reserve fund  and authorization to expend funds</t>
  </si>
  <si>
    <t>Rockland BOCES</t>
  </si>
  <si>
    <t>Capital Reserves Project 2021</t>
  </si>
  <si>
    <t>Franklin-Essex-Hamilton BOCES</t>
  </si>
  <si>
    <t>Brushton-Moira CSD</t>
  </si>
  <si>
    <t>Chateaugay CSD</t>
  </si>
  <si>
    <t>Lake Plaicd CSD</t>
  </si>
  <si>
    <t>Long Lake CSD</t>
  </si>
  <si>
    <t>Malone CSD</t>
  </si>
  <si>
    <t>St. Regis Falls CSD</t>
  </si>
  <si>
    <t>Salmon River CSD</t>
  </si>
  <si>
    <t>Saranac Lake CSD</t>
  </si>
  <si>
    <t>Tupper Lake CSD</t>
  </si>
  <si>
    <t>Energy Performance</t>
  </si>
  <si>
    <t>Capital/Tech Reserve</t>
  </si>
  <si>
    <t>Bus Reserve</t>
  </si>
  <si>
    <t>EPC Project</t>
  </si>
  <si>
    <t>Leasing of two buses</t>
  </si>
  <si>
    <t>Wilmington Library Funding Increase</t>
  </si>
  <si>
    <t>Creation of a Repair/Reserve Fund of up to $1,000,000</t>
  </si>
  <si>
    <t>Transportation Buses</t>
  </si>
  <si>
    <t>Sullivan BOCES</t>
  </si>
  <si>
    <t>Livingston Manor CSD</t>
  </si>
  <si>
    <t>Liberty CSD</t>
  </si>
  <si>
    <t>Fallsburg CSD</t>
  </si>
  <si>
    <t>Tri-Valley CSD</t>
  </si>
  <si>
    <t>Eldred CSD</t>
  </si>
  <si>
    <t>Sullivan West CSD</t>
  </si>
  <si>
    <t>Roscoe CSD</t>
  </si>
  <si>
    <t>Monticello CSD</t>
  </si>
  <si>
    <t>Student Transportation Services Contract</t>
  </si>
  <si>
    <t>#1 Sunshine Library</t>
  </si>
  <si>
    <t>#2 Bus Lease</t>
  </si>
  <si>
    <t>Capital reserve Fund</t>
  </si>
  <si>
    <t>Hamilton-Fulton-Montgomery BOCES</t>
  </si>
  <si>
    <t>Capital construction project</t>
  </si>
  <si>
    <t>Amsterdam Free Library levy increase</t>
  </si>
  <si>
    <t>Bus lease</t>
  </si>
  <si>
    <t>Expend funds from Capital Reserve</t>
  </si>
  <si>
    <t>Student member of board of education</t>
  </si>
  <si>
    <t>Captial project (7.5m for renovations)</t>
  </si>
  <si>
    <t>Capital reserve fund - max 2m to finance bldg const.</t>
  </si>
  <si>
    <t>Increase max funding level of transportation and CRF</t>
  </si>
  <si>
    <t>Establish new repair reserve fund</t>
  </si>
  <si>
    <t>Undertake particular engery performance/savings project</t>
  </si>
  <si>
    <t>Bus purchase (3 66-passenger buses and 1 plow truck)</t>
  </si>
  <si>
    <t>Knox facilities improvements (expend 2M from construction Captial Reserve fund)</t>
  </si>
  <si>
    <t>Bus purchase (expend $344,721 from 2015 bus pruchase reserve fund toward 3 66-passenger buses and 1 suburban type vechicle)</t>
  </si>
  <si>
    <t>Reserve fund</t>
  </si>
  <si>
    <t>Bus purchase and Suburban</t>
  </si>
  <si>
    <t>Equipment purchase (plow truck)</t>
  </si>
  <si>
    <t>Establish capital reserve fund</t>
  </si>
  <si>
    <t>Building and site improvements</t>
  </si>
  <si>
    <t>Genesee Valley BOCES</t>
  </si>
  <si>
    <t>School Van (and related equipment) purchase</t>
  </si>
  <si>
    <t>Capital Equipment purchase</t>
  </si>
  <si>
    <t>Establish Capital Fund</t>
  </si>
  <si>
    <t>School vehicle reserve</t>
  </si>
  <si>
    <t>Bus and truck purchase</t>
  </si>
  <si>
    <t>Transportation Facility Lease</t>
  </si>
  <si>
    <t>Alexander CSD</t>
  </si>
  <si>
    <t>Attica CSD</t>
  </si>
  <si>
    <t>Avon CSD</t>
  </si>
  <si>
    <t>Batavia City SD</t>
  </si>
  <si>
    <t>Byron-Bergen CSD</t>
  </si>
  <si>
    <t>Caledonia-Mumford CSD</t>
  </si>
  <si>
    <t>Dansville CSD</t>
  </si>
  <si>
    <t>Elba CSD</t>
  </si>
  <si>
    <t>Geneseo CSD</t>
  </si>
  <si>
    <t>Keshequa CSD (Dalton-Nunda)</t>
  </si>
  <si>
    <t>LeRoy CSD</t>
  </si>
  <si>
    <t>Letchworth CSD</t>
  </si>
  <si>
    <t>Livonia CSD</t>
  </si>
  <si>
    <t>Mt. Morris CSD</t>
  </si>
  <si>
    <t>Oakfield-Alabama CSD</t>
  </si>
  <si>
    <t>Pavilion CSD</t>
  </si>
  <si>
    <t>Pembroke CSD</t>
  </si>
  <si>
    <t>Perry CSD</t>
  </si>
  <si>
    <t>Warsaw CSD</t>
  </si>
  <si>
    <t>Wayland-Cohocton CSD</t>
  </si>
  <si>
    <t>Wyoming CSD</t>
  </si>
  <si>
    <t>York CSD</t>
  </si>
  <si>
    <t>Central Square CSD</t>
  </si>
  <si>
    <t>Fulton City SD</t>
  </si>
  <si>
    <t>Hannibal CSD</t>
  </si>
  <si>
    <t>Mexico CSD</t>
  </si>
  <si>
    <t>Oswego City SD</t>
  </si>
  <si>
    <t>Phoenix CSD</t>
  </si>
  <si>
    <t>Pulaski CSD</t>
  </si>
  <si>
    <t>Sandy Creek CSD</t>
  </si>
  <si>
    <t>Oswego BOCES</t>
  </si>
  <si>
    <t>Altmar-Parish-Williamstown CSD</t>
  </si>
  <si>
    <t>Student Transportation Vehicles</t>
  </si>
  <si>
    <t>Parish Library Increase</t>
  </si>
  <si>
    <t>Transportation/Buses</t>
  </si>
  <si>
    <t>Turf Reserve</t>
  </si>
  <si>
    <t>Project Reserve</t>
  </si>
  <si>
    <t>2017 Bus Reserve Withdrawal</t>
  </si>
  <si>
    <t>2022 Bus Reserve Fund</t>
  </si>
  <si>
    <t>Questar III BOCES</t>
  </si>
  <si>
    <t>Averill Park CSD</t>
  </si>
  <si>
    <t>Berlin CSD</t>
  </si>
  <si>
    <t>Brunswick CSD</t>
  </si>
  <si>
    <t>Cairo-Durham CSD</t>
  </si>
  <si>
    <t>Catskill CSD</t>
  </si>
  <si>
    <t>Chatham CSD</t>
  </si>
  <si>
    <t>Coxsackie-Athens CSD</t>
  </si>
  <si>
    <t>East Greenbush CSD</t>
  </si>
  <si>
    <t>Germantown CSD</t>
  </si>
  <si>
    <t>Greenville CSD</t>
  </si>
  <si>
    <t>Hoosic Valley CSD</t>
  </si>
  <si>
    <t>Hoosick Falls CSD</t>
  </si>
  <si>
    <t>Hudson City</t>
  </si>
  <si>
    <t>Ichabod Crane CSD</t>
  </si>
  <si>
    <t>Lansingburgh CSD</t>
  </si>
  <si>
    <t>New Lebanon CSD</t>
  </si>
  <si>
    <t>North Grenbush UFSD</t>
  </si>
  <si>
    <t>Rensselaer City</t>
  </si>
  <si>
    <t>Schodack CSD</t>
  </si>
  <si>
    <t>Taconic Hills CSD</t>
  </si>
  <si>
    <t>Troy CSD</t>
  </si>
  <si>
    <t>Wynantskill UFSD</t>
  </si>
  <si>
    <t>Student Board Member</t>
  </si>
  <si>
    <t>Delaware Chenango Madison Otsego (DCMO) BOCES</t>
  </si>
  <si>
    <t>Walton</t>
  </si>
  <si>
    <t>Afton CSD</t>
  </si>
  <si>
    <t>Delhi CSD</t>
  </si>
  <si>
    <t>Downsville CSD</t>
  </si>
  <si>
    <t>Franklin CSD</t>
  </si>
  <si>
    <t>Gilbertsville-Mt. Upton CSD</t>
  </si>
  <si>
    <t>Greene CSD</t>
  </si>
  <si>
    <t>Hancock CSD</t>
  </si>
  <si>
    <t>Otselic Valley CSD</t>
  </si>
  <si>
    <t>Oxford Academy &amp; CSD</t>
  </si>
  <si>
    <t>Sherburne Earlville CSD</t>
  </si>
  <si>
    <t>Sidney CSD</t>
  </si>
  <si>
    <t>Unadilla Valley CSD</t>
  </si>
  <si>
    <t>Unatego CSD</t>
  </si>
  <si>
    <t>Bainbridge-Guilford CSD</t>
  </si>
  <si>
    <t>Norwich City SD</t>
  </si>
  <si>
    <t>Jefferson-Lewis-Hamilton-Herkimer-Oneida BOCES</t>
  </si>
  <si>
    <t>Adirondack CSD</t>
  </si>
  <si>
    <t>Alexandria CSD</t>
  </si>
  <si>
    <t>Beaver River CSD</t>
  </si>
  <si>
    <t>Belleville Henderson CSD</t>
  </si>
  <si>
    <t>Carthage CSD</t>
  </si>
  <si>
    <t>Copenhagen CSD</t>
  </si>
  <si>
    <t>General Brown CSD</t>
  </si>
  <si>
    <t>Indian River CSD</t>
  </si>
  <si>
    <t xml:space="preserve"> Inlet Comn SD</t>
  </si>
  <si>
    <t>LaFargeville CSD</t>
  </si>
  <si>
    <t>Lowville CSD</t>
  </si>
  <si>
    <t>Lyme CSD</t>
  </si>
  <si>
    <t>Sackets Harbor CSD</t>
  </si>
  <si>
    <t>South Jefferson CSD</t>
  </si>
  <si>
    <t>South Lewis CSD</t>
  </si>
  <si>
    <t>Thousand Islands CSD</t>
  </si>
  <si>
    <t>Town of Webb UFSD</t>
  </si>
  <si>
    <t>Watertown City SD</t>
  </si>
  <si>
    <t>Purchase of replacement student transport vehicles</t>
  </si>
  <si>
    <t>Croghan Free Library Tax Levy</t>
  </si>
  <si>
    <t>Increase io Philomathean Free Library Funds</t>
  </si>
  <si>
    <t>Head Start Transporation</t>
  </si>
  <si>
    <t>Bus purchases</t>
  </si>
  <si>
    <t>Establish $10M Capital Reserve</t>
  </si>
  <si>
    <t>Purchase of buses</t>
  </si>
  <si>
    <t>Library Levy Increase</t>
  </si>
  <si>
    <t>Lyme Free Library Tax Levy</t>
  </si>
  <si>
    <t>Purchase of a bus</t>
  </si>
  <si>
    <t>Purchases of busses</t>
  </si>
  <si>
    <t>Establish a $5M Capital Reserve</t>
  </si>
  <si>
    <t>Purchase of three school buses</t>
  </si>
  <si>
    <t>Library to levy taxes by an additional $22,500</t>
  </si>
  <si>
    <t>Repairs to a school building</t>
  </si>
  <si>
    <t>Putnam-Northern Westchester BOCES</t>
  </si>
  <si>
    <t>Bedford CSD</t>
  </si>
  <si>
    <t>Brewster CSD</t>
  </si>
  <si>
    <t>Briarcliff Manor UFSD</t>
  </si>
  <si>
    <t>Carmel CSD</t>
  </si>
  <si>
    <t>Chappaqua CSD</t>
  </si>
  <si>
    <t>Croton-Harmon UFSD</t>
  </si>
  <si>
    <t>Garrison UFSD</t>
  </si>
  <si>
    <t>Haldane CSD</t>
  </si>
  <si>
    <t>Hendrick Hudson CSD</t>
  </si>
  <si>
    <t>Katonah-Lewisboro UFSD</t>
  </si>
  <si>
    <t>Lakeland CSD</t>
  </si>
  <si>
    <t>Mahopac CSD</t>
  </si>
  <si>
    <t>North Salem CSD</t>
  </si>
  <si>
    <t>Ossining UFSD</t>
  </si>
  <si>
    <t>Peekskill City SD</t>
  </si>
  <si>
    <t>Putnam Valley CSD</t>
  </si>
  <si>
    <t>Somers CSD</t>
  </si>
  <si>
    <t>Yorktown CSD</t>
  </si>
  <si>
    <t>Bond Referendum - Alterations &amp; Improvements</t>
  </si>
  <si>
    <t>Bond Referendum - Improvements</t>
  </si>
  <si>
    <t>Library Budget</t>
  </si>
  <si>
    <t>Authorization to Enter into Term of Instruction Contract</t>
  </si>
  <si>
    <t xml:space="preserve">Vehicle Purchase </t>
  </si>
  <si>
    <t>Capital Repair Reserve</t>
  </si>
  <si>
    <t>Bus Proposition/Transportation</t>
  </si>
  <si>
    <t>Bus Proposition/Transportation-Ground Equipment</t>
  </si>
  <si>
    <t>Capital Reserve Fund/Facilities Improvement Program 2022</t>
  </si>
  <si>
    <t>Authorize Expenditure from 2017 Facilities Improvement Program Capital Reserve Fund</t>
  </si>
  <si>
    <t>Captial Reserve Fund</t>
  </si>
  <si>
    <t>Nassau BOCES</t>
  </si>
  <si>
    <t>Baldwin UFSD</t>
  </si>
  <si>
    <t>Bellmore UFSD</t>
  </si>
  <si>
    <t>Bellmore-Merrick CHSD</t>
  </si>
  <si>
    <t>Bethpage UFSD</t>
  </si>
  <si>
    <t>Carle Place UFSD</t>
  </si>
  <si>
    <t>East Meadow UFSD</t>
  </si>
  <si>
    <t>East Rockaway UFSD</t>
  </si>
  <si>
    <t>East Williston UFSD</t>
  </si>
  <si>
    <t>Elmont UFSD</t>
  </si>
  <si>
    <t>Farmingdale UFSD</t>
  </si>
  <si>
    <t>Floral Park-Bellerose UFSD</t>
  </si>
  <si>
    <t>Franklin Square UFSD</t>
  </si>
  <si>
    <t>Freeport UFSD</t>
  </si>
  <si>
    <t>Garden City UFSD</t>
  </si>
  <si>
    <t>Glen Cove City SD</t>
  </si>
  <si>
    <t>Great Neck UFSD</t>
  </si>
  <si>
    <t>Hempstead UFSD</t>
  </si>
  <si>
    <t>Herricks UFSD</t>
  </si>
  <si>
    <t>Hewlett-Woodmere UFSD</t>
  </si>
  <si>
    <t>Hicksville UFSD</t>
  </si>
  <si>
    <t>Island Park UFSD</t>
  </si>
  <si>
    <t>Island Trees UFSD</t>
  </si>
  <si>
    <t>Jericho UFSD</t>
  </si>
  <si>
    <t>Lawrence UFSD</t>
  </si>
  <si>
    <t>Levittown UFSD</t>
  </si>
  <si>
    <t>Locust Valley CSD</t>
  </si>
  <si>
    <t>Long Beach City SD</t>
  </si>
  <si>
    <t>Lynbrook UFSD</t>
  </si>
  <si>
    <t>Malverne UFSD</t>
  </si>
  <si>
    <t>Manhasset UFSD</t>
  </si>
  <si>
    <t>Massapequa UFSD</t>
  </si>
  <si>
    <t>Merrick UFSD</t>
  </si>
  <si>
    <t>Mineola UFSD</t>
  </si>
  <si>
    <t>New Hyde Pk-Garden City Pk UFSD</t>
  </si>
  <si>
    <t>North Bellmore UFSD</t>
  </si>
  <si>
    <t>North Merrick UFSD</t>
  </si>
  <si>
    <t>North Shore CSD</t>
  </si>
  <si>
    <t>Oceanside UFSD</t>
  </si>
  <si>
    <t>Oyster Bay-East Norwich CSD</t>
  </si>
  <si>
    <t>Plainedge UFSD</t>
  </si>
  <si>
    <t>Plainview-Old Bethpage CSD</t>
  </si>
  <si>
    <t>Port Washington UFSD</t>
  </si>
  <si>
    <t>Rockville Centre UFSD</t>
  </si>
  <si>
    <t>Roosevelt UFSD</t>
  </si>
  <si>
    <t>Roslyn UFSD</t>
  </si>
  <si>
    <t>Seaford UFSD</t>
  </si>
  <si>
    <t>Sewanhaka CHSD</t>
  </si>
  <si>
    <t>Syosset CSD</t>
  </si>
  <si>
    <t>Uniondale UFSD</t>
  </si>
  <si>
    <t>Valley Stream CHSD</t>
  </si>
  <si>
    <t>Valley Stream #13 UFSD</t>
  </si>
  <si>
    <t>Valley Stream #24 UFSD</t>
  </si>
  <si>
    <t>Valley Stream #30 UFSD</t>
  </si>
  <si>
    <t>Wantagh UFSD</t>
  </si>
  <si>
    <t>West Hempstead UFSD</t>
  </si>
  <si>
    <t>Westbury UFSD</t>
  </si>
  <si>
    <t>Capital Reserve for Technology</t>
  </si>
  <si>
    <t>Capital Reserve Establishment</t>
  </si>
  <si>
    <t>Modification to Home to School transport eligibility policy for students K-8</t>
  </si>
  <si>
    <t>Capital Reserve Expenditure</t>
  </si>
  <si>
    <t>Gregory Museum</t>
  </si>
  <si>
    <t>Capital Improvements</t>
  </si>
  <si>
    <t>Purchase of Real Property</t>
  </si>
  <si>
    <t>Capital Projects</t>
  </si>
  <si>
    <t>New Capital Reserve Fund</t>
  </si>
  <si>
    <t>Hillside Public Library</t>
  </si>
  <si>
    <t>Capital Reserve Amendment</t>
  </si>
  <si>
    <t>Technology Capital Reseve</t>
  </si>
  <si>
    <t>Expenditure from Capital Reserve</t>
  </si>
  <si>
    <t>Capital Reserve Fund - Facilitie Upgrade</t>
  </si>
  <si>
    <t>Espend Capital Reserve Funds</t>
  </si>
  <si>
    <t>Capital Reserve Fund Expenditure</t>
  </si>
  <si>
    <t>Capital Projects Funded through Capital Reserve</t>
  </si>
  <si>
    <t>Capital Improvements-air conditioning</t>
  </si>
  <si>
    <t>Capital Improvements-turf fields</t>
  </si>
  <si>
    <t>Greater Southern Tier BOCES</t>
  </si>
  <si>
    <t>Addison CSD</t>
  </si>
  <si>
    <t>Alfred-Almond CSD</t>
  </si>
  <si>
    <t>Arkport CSD</t>
  </si>
  <si>
    <t>Avoca CSD</t>
  </si>
  <si>
    <t>Bath CSD</t>
  </si>
  <si>
    <t>Bradford CSD</t>
  </si>
  <si>
    <t>Campbell-Savona CSD</t>
  </si>
  <si>
    <t>Canaseraga CSD</t>
  </si>
  <si>
    <t>Canisteo-Greenwood CSD</t>
  </si>
  <si>
    <t>Corning-Painted Post Area SD</t>
  </si>
  <si>
    <t>Elmira City SD</t>
  </si>
  <si>
    <t>Elmira Heights CSD</t>
  </si>
  <si>
    <t>Hammondsport CSD</t>
  </si>
  <si>
    <t>Hornell City SD</t>
  </si>
  <si>
    <t>Horseheads CSD</t>
  </si>
  <si>
    <t>Jasper-Troupsburg CSD</t>
  </si>
  <si>
    <t>Odessa-Montour CSD</t>
  </si>
  <si>
    <t>Prattsburgh CSD</t>
  </si>
  <si>
    <t>Spencer-Van Etten CSD</t>
  </si>
  <si>
    <t>Watkins Glen CSD</t>
  </si>
  <si>
    <t>Waverly CSD</t>
  </si>
  <si>
    <t>capital project</t>
  </si>
  <si>
    <t>bus purchase</t>
  </si>
  <si>
    <t>capital reserve</t>
  </si>
  <si>
    <t>library</t>
  </si>
  <si>
    <t>bus leasing</t>
  </si>
  <si>
    <t>vehicle purchase</t>
  </si>
  <si>
    <t>sell building</t>
  </si>
  <si>
    <t>bus reserve</t>
  </si>
  <si>
    <t>bus lease</t>
  </si>
  <si>
    <t>renew bus reserve</t>
  </si>
  <si>
    <t>move capital reserve funds</t>
  </si>
  <si>
    <t>Orange-Ulster BOCES</t>
  </si>
  <si>
    <t>Chester UFSD</t>
  </si>
  <si>
    <t>Cornwall CSD</t>
  </si>
  <si>
    <t>Florida UFSD</t>
  </si>
  <si>
    <t>Goshen CSD</t>
  </si>
  <si>
    <t>Greenwood Lake UFSD</t>
  </si>
  <si>
    <t>Kiryas Joel UFSD</t>
  </si>
  <si>
    <t>Marlboro CSD</t>
  </si>
  <si>
    <t>Middletown City SD</t>
  </si>
  <si>
    <t>Minisink Valley CSD</t>
  </si>
  <si>
    <t>Monroe-Woodbury CSD</t>
  </si>
  <si>
    <t>Newburgh City SD</t>
  </si>
  <si>
    <t>Pine Bush CSD</t>
  </si>
  <si>
    <t>Port Jervis City SD</t>
  </si>
  <si>
    <t>Tuxedo UFSD</t>
  </si>
  <si>
    <t>Warwick Valley CSD</t>
  </si>
  <si>
    <t>Washingtonville CSD</t>
  </si>
  <si>
    <t xml:space="preserve"> </t>
  </si>
  <si>
    <t>Southern Westchester BOCES</t>
  </si>
  <si>
    <t>Ardsley UFSD</t>
  </si>
  <si>
    <t>Blind Brook UFSD</t>
  </si>
  <si>
    <t>Bronxville UFSD</t>
  </si>
  <si>
    <t>Byram Hills CSD</t>
  </si>
  <si>
    <t>Dobbs Ferry UFSD</t>
  </si>
  <si>
    <t>Eastchester UFSD</t>
  </si>
  <si>
    <t>Edgemont UFSD</t>
  </si>
  <si>
    <t>Elmsford UFSD</t>
  </si>
  <si>
    <t>Greenburgh CSD</t>
  </si>
  <si>
    <t>Harrison CSD</t>
  </si>
  <si>
    <t>Hastings on Hudson UFSD</t>
  </si>
  <si>
    <t>Irvington UFSD</t>
  </si>
  <si>
    <t>Mamaroneck UFSD</t>
  </si>
  <si>
    <t>Mount Pleasant CSD</t>
  </si>
  <si>
    <t>Mount Vernon City SD</t>
  </si>
  <si>
    <t>New Rochelle City SD</t>
  </si>
  <si>
    <t>Pelham UFSD</t>
  </si>
  <si>
    <t>Pleasantville UFSD</t>
  </si>
  <si>
    <t>Pocantico Hills CSD</t>
  </si>
  <si>
    <t>Port Chester-Rye UFSD</t>
  </si>
  <si>
    <t>Rye City SD</t>
  </si>
  <si>
    <t>Rye Neck UFSD</t>
  </si>
  <si>
    <t>Scarsdale UFSD</t>
  </si>
  <si>
    <t>Tarrytowns UFSD</t>
  </si>
  <si>
    <t>Tuckahoe UFSD</t>
  </si>
  <si>
    <t>Valhalla UFSD</t>
  </si>
  <si>
    <t>White Plains City SD</t>
  </si>
  <si>
    <t>Capital project to upgrade HVAC</t>
  </si>
  <si>
    <t>Bus proposition fo lease purchase 4 new Buses</t>
  </si>
  <si>
    <t>Capital Improvement Projects  due to Hurricane IDA</t>
  </si>
  <si>
    <t>capital Project ( MS HVAC)</t>
  </si>
  <si>
    <t>Capital Project Phase 1A</t>
  </si>
  <si>
    <t>Transfer Lunch Fund to Capital Fund for RHS HVAC</t>
  </si>
  <si>
    <t>Transportation to Students within Child Safety Zone</t>
  </si>
  <si>
    <t>Bond Resolution</t>
  </si>
  <si>
    <t xml:space="preserve"> Expenditure from Cap Res Fund; </t>
  </si>
  <si>
    <t xml:space="preserve"> Establishment of Cap. Reserve Fund</t>
  </si>
  <si>
    <t>Ulster BOCES</t>
  </si>
  <si>
    <t>Ellenville CSD</t>
  </si>
  <si>
    <t>Highland CSD</t>
  </si>
  <si>
    <t>Kingston CSD</t>
  </si>
  <si>
    <t>New Paltz CSD</t>
  </si>
  <si>
    <t>Onteora CSD</t>
  </si>
  <si>
    <t>Rondout Valley CSD</t>
  </si>
  <si>
    <t>Saugerties CSD</t>
  </si>
  <si>
    <t>Wallkill CSD</t>
  </si>
  <si>
    <t>Cattaraugus-Allegany BOCES</t>
  </si>
  <si>
    <t xml:space="preserve">Allegany-Limestone CSD </t>
  </si>
  <si>
    <t>Andover CSD</t>
  </si>
  <si>
    <t xml:space="preserve">Belfast CSD </t>
  </si>
  <si>
    <t xml:space="preserve">Bolivar-Richburg CSD </t>
  </si>
  <si>
    <t>Cattaraugus-Little Valley CSD</t>
  </si>
  <si>
    <t>Cuba-Rushford CSD</t>
  </si>
  <si>
    <t>Ellicottville CSD</t>
  </si>
  <si>
    <t>Fillmore CSD</t>
  </si>
  <si>
    <t>Franklinville CSD</t>
  </si>
  <si>
    <t>Friendship CSD</t>
  </si>
  <si>
    <t>Genesee Valley CSD</t>
  </si>
  <si>
    <t>Hinsdale CSD</t>
  </si>
  <si>
    <t>Olean City SD</t>
  </si>
  <si>
    <t>Portville CSD</t>
  </si>
  <si>
    <t>Randolph CSD</t>
  </si>
  <si>
    <t>Salamanca City SD</t>
  </si>
  <si>
    <t>Scio CSD</t>
  </si>
  <si>
    <t>Wellsville CSD</t>
  </si>
  <si>
    <t>West Valley CSD</t>
  </si>
  <si>
    <t>Whitesville CSD</t>
  </si>
  <si>
    <t>Yorkshire-Pioneer CSD</t>
  </si>
  <si>
    <t>Dutchess BOCES</t>
  </si>
  <si>
    <t>Hyde Park CSD</t>
  </si>
  <si>
    <t>Northeast CSD</t>
  </si>
  <si>
    <t>Pawling CSD</t>
  </si>
  <si>
    <t>Rhinebeck CSD</t>
  </si>
  <si>
    <t>Spackenkill UFSD</t>
  </si>
  <si>
    <t>Beacon City SD</t>
  </si>
  <si>
    <t>Dover UFSD</t>
  </si>
  <si>
    <t>Millbrook CSD</t>
  </si>
  <si>
    <t>Pine Plains CSD</t>
  </si>
  <si>
    <t>Poughkeepsie City SD</t>
  </si>
  <si>
    <t>Red Hook CSD</t>
  </si>
  <si>
    <t>Wappingers CSD</t>
  </si>
  <si>
    <t>Transportation Vehicle Prop</t>
  </si>
  <si>
    <t>Create Bus Purchase Reserve</t>
  </si>
  <si>
    <t>Create Student Board of Education Member</t>
  </si>
  <si>
    <t>2022 Capital Reserve Fund</t>
  </si>
  <si>
    <t>Bus &amp; Vehicle Proposition</t>
  </si>
  <si>
    <t>Red Hook Library</t>
  </si>
  <si>
    <t>Tivoli Free Library</t>
  </si>
  <si>
    <t xml:space="preserve">Repair Reserve Fund Proposition </t>
  </si>
  <si>
    <t>Proposition 4 - Lease - Givens Lane Parking Lot</t>
  </si>
  <si>
    <t>Bus Replacement Plan</t>
  </si>
  <si>
    <t>Establish and Fund Capital Reserve Fund</t>
  </si>
  <si>
    <t>Bus Replacement Purchase</t>
  </si>
  <si>
    <t>Erie 2 BOCES</t>
  </si>
  <si>
    <t>Bemus Point CSD</t>
  </si>
  <si>
    <t>Brocton CSD</t>
  </si>
  <si>
    <t>Cassadaga Valley CSD</t>
  </si>
  <si>
    <t>Chautauqua Lake CSD</t>
  </si>
  <si>
    <t>Clymer CSD</t>
  </si>
  <si>
    <t>Dunkirk City SD</t>
  </si>
  <si>
    <t>East Aurora UFSD</t>
  </si>
  <si>
    <t>Eden CSD</t>
  </si>
  <si>
    <t>Evans-Brant CSD (Lake Shore)</t>
  </si>
  <si>
    <t>Falconer CSD</t>
  </si>
  <si>
    <t>Forestville CSD</t>
  </si>
  <si>
    <t>Fredonia CSD</t>
  </si>
  <si>
    <t>Frewsburg CSD</t>
  </si>
  <si>
    <t>Gowanda CSD</t>
  </si>
  <si>
    <t>Holland CSD</t>
  </si>
  <si>
    <t>Iroquois CSD</t>
  </si>
  <si>
    <t>Jamestown City SD</t>
  </si>
  <si>
    <t>North Collins CSD</t>
  </si>
  <si>
    <t>Orchard Park CSD</t>
  </si>
  <si>
    <t>Panama CSD</t>
  </si>
  <si>
    <t>Pine Valley CSD</t>
  </si>
  <si>
    <t>Ripley CSD</t>
  </si>
  <si>
    <t>Sherman CSD</t>
  </si>
  <si>
    <t>Silver Creek CSD</t>
  </si>
  <si>
    <t>Southwestern CSD</t>
  </si>
  <si>
    <t>Springville-Griffith Inst CSD</t>
  </si>
  <si>
    <t>Westfield CSD</t>
  </si>
  <si>
    <t>Vehicle Purchases</t>
  </si>
  <si>
    <t>Funding of Repair Reserve</t>
  </si>
  <si>
    <t>Capital Purchases</t>
  </si>
  <si>
    <t>Tech Reserves</t>
  </si>
  <si>
    <t>Bus Purchase Proposition</t>
  </si>
  <si>
    <t>Capital Improvement Reserve Fund Establishment</t>
  </si>
  <si>
    <t xml:space="preserve">Bus Proposition     </t>
  </si>
  <si>
    <t>Fleet Vehicles</t>
  </si>
  <si>
    <t>Purchase of Pupil Transportation Vehicles</t>
  </si>
  <si>
    <t>Purchase of Elma Fire Substation</t>
  </si>
  <si>
    <t>At Large voting BOE members</t>
  </si>
  <si>
    <t>Establishment of Capital Reserves</t>
  </si>
  <si>
    <t>Establishment of Equipment Reserves</t>
  </si>
  <si>
    <t>Acqusition of Certain Parcels of Real Property</t>
  </si>
  <si>
    <t>Purchase of Vehicles</t>
  </si>
  <si>
    <t>Capital Improvements Project</t>
  </si>
  <si>
    <t xml:space="preserve">Purchase of 2 buses </t>
  </si>
  <si>
    <t>2 Buses and 1 Transit Van Purchase</t>
  </si>
  <si>
    <t>Vehicle Reserve</t>
  </si>
  <si>
    <t>School Buses and Related Equipment</t>
  </si>
  <si>
    <t>School Buses and Similar Vehicles</t>
  </si>
  <si>
    <t>Cleveland Hill UFSD</t>
  </si>
  <si>
    <t>Monroe 1 BOCES</t>
  </si>
  <si>
    <t>Establish Tech Reserve</t>
  </si>
  <si>
    <t>Oneida-Herkimer-Madison BOCES</t>
  </si>
  <si>
    <t>Argyle CSD</t>
  </si>
  <si>
    <t>Ballston Spa CSD</t>
  </si>
  <si>
    <t>Bolton CSD</t>
  </si>
  <si>
    <t>Cambridge CSD</t>
  </si>
  <si>
    <t>Corinth CSD</t>
  </si>
  <si>
    <t>Fort Ann CSD</t>
  </si>
  <si>
    <t>Fort Edward UFSD</t>
  </si>
  <si>
    <t>Galway CSD</t>
  </si>
  <si>
    <t>Glens Falls City SD</t>
  </si>
  <si>
    <t>Glens Falls Cmn SD</t>
  </si>
  <si>
    <t>Granville CSD</t>
  </si>
  <si>
    <t>Greenwich CSD</t>
  </si>
  <si>
    <t>Hadley-Luzerne CSD</t>
  </si>
  <si>
    <t>Hartford CSD</t>
  </si>
  <si>
    <t>Hudson Falls CSD</t>
  </si>
  <si>
    <t>Indian Lake CSD</t>
  </si>
  <si>
    <t>Johnsburg CSD</t>
  </si>
  <si>
    <t>Lake George CSD</t>
  </si>
  <si>
    <t>Mechanicville City SD</t>
  </si>
  <si>
    <t>Minerva CSD</t>
  </si>
  <si>
    <t>Newcomb CSD</t>
  </si>
  <si>
    <t>North Warren CSD</t>
  </si>
  <si>
    <t>Queensbury UFSD</t>
  </si>
  <si>
    <t>Salem CSD</t>
  </si>
  <si>
    <t>Saratoga Springs City SD</t>
  </si>
  <si>
    <t>Schuylerville CSD</t>
  </si>
  <si>
    <t>South Glens Falls CSD</t>
  </si>
  <si>
    <t>Stillwater CSD</t>
  </si>
  <si>
    <t>Warrensburg CSD</t>
  </si>
  <si>
    <t>Waterford-Halfmoon UFSD</t>
  </si>
  <si>
    <t>Whitehall CSD</t>
  </si>
  <si>
    <t>Tuckahoe Common SD</t>
  </si>
  <si>
    <t>Bridgehampton</t>
  </si>
  <si>
    <t>Arlington CSD</t>
  </si>
  <si>
    <t>Spencerport CSD</t>
  </si>
  <si>
    <t>Albion CSD</t>
  </si>
  <si>
    <t>Barker CSD</t>
  </si>
  <si>
    <t>Lewiston-Porter CSD</t>
  </si>
  <si>
    <t>Lockport City SD</t>
  </si>
  <si>
    <t>Lyndonville CSD</t>
  </si>
  <si>
    <t>Medina CSD</t>
  </si>
  <si>
    <t>Newfane CSD</t>
  </si>
  <si>
    <t>Niagara Falls City SD</t>
  </si>
  <si>
    <t>Niagara Wheatfield CSD</t>
  </si>
  <si>
    <t>North Tonawanda City SD</t>
  </si>
  <si>
    <t>Royalton-Hartland CSD</t>
  </si>
  <si>
    <t>Starpoint CSD</t>
  </si>
  <si>
    <t>Wilson CSD</t>
  </si>
  <si>
    <t>Clarkstown CSD</t>
  </si>
  <si>
    <t>East Ramapo CSD</t>
  </si>
  <si>
    <t>Nanuet UFSD</t>
  </si>
  <si>
    <t>North Rockland CSD</t>
  </si>
  <si>
    <t>Nyack UFSD</t>
  </si>
  <si>
    <t>Pearl River UFSD</t>
  </si>
  <si>
    <t>South Orangetown CSD</t>
  </si>
  <si>
    <t>Suffern CSD</t>
  </si>
  <si>
    <t>***Tally and Results were not yet reported to Sullivan BOCES at the time of posting***</t>
  </si>
  <si>
    <t>Cato-Meridian CSD</t>
  </si>
  <si>
    <t>Jordan-Elbridge CSD</t>
  </si>
  <si>
    <t>Moravia CSD</t>
  </si>
  <si>
    <t>Port Byron CSD</t>
  </si>
  <si>
    <t>Skaneateles CSD</t>
  </si>
  <si>
    <t>Southern Cayuga CSD</t>
  </si>
  <si>
    <t>Union Springs CSD</t>
  </si>
  <si>
    <t>Weedsport CSD</t>
  </si>
  <si>
    <t>Williamsville CSD</t>
  </si>
  <si>
    <t>Broadalbin-Perth CSD</t>
  </si>
  <si>
    <t>Canajoharie CSD</t>
  </si>
  <si>
    <t>Edinburg CSD</t>
  </si>
  <si>
    <t>Fonda-Fultonville CSD</t>
  </si>
  <si>
    <t>Fort Plain CSD</t>
  </si>
  <si>
    <t>Lake Pleasant CSD</t>
  </si>
  <si>
    <t>Mayfield CSD</t>
  </si>
  <si>
    <t>Northville CSD</t>
  </si>
  <si>
    <t>Oppenheim-Ephratah-St. Johnsville CSD</t>
  </si>
  <si>
    <t>Wells CSD</t>
  </si>
  <si>
    <t>Brookfield CSD</t>
  </si>
  <si>
    <t>Clinton CSD</t>
  </si>
  <si>
    <t>Holland Patent CSD</t>
  </si>
  <si>
    <t>New Hartford CSD</t>
  </si>
  <si>
    <t>Oriskany CSD</t>
  </si>
  <si>
    <t>Sauquoit Valley CSD</t>
  </si>
  <si>
    <t>Waterville CSD</t>
  </si>
  <si>
    <t>Westmoreland CSD</t>
  </si>
  <si>
    <t>Whitesboro CSD</t>
  </si>
  <si>
    <t>Onondaga CSD</t>
  </si>
  <si>
    <t>Valley CSD</t>
  </si>
  <si>
    <t>Brasher Falls CSD</t>
  </si>
  <si>
    <t>Canton CSD</t>
  </si>
  <si>
    <t>Clifton-Fine CSD</t>
  </si>
  <si>
    <t>Colton-Pierrepont CSD</t>
  </si>
  <si>
    <t>Edwards-Knox CSD</t>
  </si>
  <si>
    <t>Gouverneur CSD</t>
  </si>
  <si>
    <t>Hammond CSD</t>
  </si>
  <si>
    <t>Harrisville CSD</t>
  </si>
  <si>
    <t>Hermon-Dekalb CSD</t>
  </si>
  <si>
    <t>Heuvelton CSD</t>
  </si>
  <si>
    <t>Lisbon CSD</t>
  </si>
  <si>
    <t>Madrid-Waddington CSD</t>
  </si>
  <si>
    <t>Massena CSD</t>
  </si>
  <si>
    <t>Morristown CSD</t>
  </si>
  <si>
    <t>Norwood-Norfolk CSD</t>
  </si>
  <si>
    <t>Parishville-Hopkinton CSD</t>
  </si>
  <si>
    <t>Potsdam CSD</t>
  </si>
  <si>
    <t>Chazy UFSD</t>
  </si>
  <si>
    <t>Raquette Lake UFSD</t>
  </si>
  <si>
    <t>Wheelerville UFSD</t>
  </si>
  <si>
    <t>New York Mills UFSD</t>
  </si>
  <si>
    <t>Auburn City SD</t>
  </si>
  <si>
    <t>Plattsbrugh City SD</t>
  </si>
  <si>
    <t>Tonawanda City SD</t>
  </si>
  <si>
    <t>Amsterdam City SD</t>
  </si>
  <si>
    <t>Gloversville City SD</t>
  </si>
  <si>
    <t>Johnstown City SD</t>
  </si>
  <si>
    <t>Piseco Common SD</t>
  </si>
  <si>
    <t>Remsen CSD</t>
  </si>
  <si>
    <t>Utica City SD</t>
  </si>
  <si>
    <t>Highland Falls-Fort Montgomery CSD</t>
  </si>
  <si>
    <t>Alterations &amp; Improvements to the facilities</t>
  </si>
  <si>
    <t>Additions to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</si>
</sst>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[$-409]mmmm\ d\,\ yyyy;@"/>
    <numFmt numFmtId="166" formatCode="_(* #,##0_);_(* \(#,##0\);_(* &quot;-&quot;??_);_(@_)"/>
  </numFmts>
  <fonts count="1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94">
    <xf numFmtId="0" fontId="0" fillId="0" borderId="0" xfId="0"/>
    <xf numFmtId="0" fontId="5" fillId="0" borderId="0" xfId="0" applyFont="1" applyFill="1" applyProtection="1"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1" fillId="2" borderId="4" xfId="0" applyFont="1" applyFill="1" applyBorder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11" fillId="0" borderId="11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166" fontId="11" fillId="0" borderId="6" xfId="3" applyNumberFormat="1" applyFont="1" applyFill="1" applyBorder="1" applyAlignment="1" applyProtection="1">
      <alignment horizontal="right"/>
    </xf>
    <xf numFmtId="164" fontId="11" fillId="0" borderId="6" xfId="0" applyNumberFormat="1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164" fontId="11" fillId="0" borderId="7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Protection="1">
      <protection locked="0"/>
    </xf>
    <xf numFmtId="0" fontId="0" fillId="0" borderId="0" xfId="0" applyFill="1"/>
    <xf numFmtId="15" fontId="1" fillId="0" borderId="13" xfId="0" applyNumberFormat="1" applyFont="1" applyFill="1" applyBorder="1" applyAlignment="1" applyProtection="1">
      <alignment horizontal="center"/>
      <protection locked="0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3" fontId="1" fillId="0" borderId="4" xfId="0" applyNumberFormat="1" applyFont="1" applyFill="1" applyBorder="1" applyAlignment="1" applyProtection="1">
      <alignment horizontal="center"/>
      <protection locked="0"/>
    </xf>
    <xf numFmtId="166" fontId="1" fillId="0" borderId="7" xfId="3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8" fillId="0" borderId="4" xfId="0" applyNumberFormat="1" applyFont="1" applyFill="1" applyBorder="1" applyAlignment="1" applyProtection="1">
      <alignment horizontal="right"/>
      <protection locked="0"/>
    </xf>
    <xf numFmtId="166" fontId="8" fillId="0" borderId="7" xfId="3" applyNumberFormat="1" applyFont="1" applyFill="1" applyBorder="1" applyAlignment="1" applyProtection="1">
      <alignment horizontal="right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166" fontId="8" fillId="0" borderId="17" xfId="3" applyNumberFormat="1" applyFont="1" applyFill="1" applyBorder="1" applyAlignment="1" applyProtection="1">
      <alignment horizontal="right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166" fontId="8" fillId="0" borderId="0" xfId="3" applyNumberFormat="1" applyFont="1" applyFill="1" applyBorder="1" applyAlignment="1" applyProtection="1">
      <alignment horizontal="right"/>
      <protection locked="0"/>
    </xf>
    <xf numFmtId="1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Protection="1"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166" fontId="11" fillId="0" borderId="0" xfId="3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64" fontId="11" fillId="0" borderId="24" xfId="0" applyNumberFormat="1" applyFont="1" applyFill="1" applyBorder="1" applyAlignment="1" applyProtection="1">
      <alignment horizontal="center"/>
      <protection locked="0"/>
    </xf>
    <xf numFmtId="3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0" fillId="0" borderId="30" xfId="0" applyFont="1" applyFill="1" applyBorder="1"/>
    <xf numFmtId="0" fontId="11" fillId="0" borderId="30" xfId="0" applyFont="1" applyFill="1" applyBorder="1"/>
    <xf numFmtId="166" fontId="11" fillId="0" borderId="31" xfId="0" applyNumberFormat="1" applyFont="1" applyFill="1" applyBorder="1"/>
    <xf numFmtId="0" fontId="11" fillId="0" borderId="0" xfId="0" applyFont="1" applyFill="1" applyAlignment="1" applyProtection="1">
      <alignment horizontal="center"/>
      <protection locked="0"/>
    </xf>
    <xf numFmtId="3" fontId="11" fillId="0" borderId="0" xfId="0" applyNumberFormat="1" applyFont="1" applyFill="1" applyAlignment="1" applyProtection="1">
      <alignment horizontal="right"/>
      <protection locked="0"/>
    </xf>
    <xf numFmtId="0" fontId="11" fillId="0" borderId="1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11" fillId="3" borderId="33" xfId="0" applyFont="1" applyFill="1" applyBorder="1" applyAlignment="1" applyProtection="1">
      <protection locked="0"/>
    </xf>
    <xf numFmtId="0" fontId="11" fillId="3" borderId="13" xfId="0" applyFont="1" applyFill="1" applyBorder="1" applyAlignment="1" applyProtection="1">
      <protection locked="0"/>
    </xf>
    <xf numFmtId="0" fontId="11" fillId="3" borderId="34" xfId="0" applyFont="1" applyFill="1" applyBorder="1" applyAlignment="1" applyProtection="1">
      <protection locked="0"/>
    </xf>
    <xf numFmtId="0" fontId="11" fillId="3" borderId="35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protection locked="0"/>
    </xf>
    <xf numFmtId="0" fontId="11" fillId="3" borderId="35" xfId="0" applyFont="1" applyFill="1" applyBorder="1" applyAlignment="1" applyProtection="1">
      <protection locked="0"/>
    </xf>
    <xf numFmtId="0" fontId="11" fillId="3" borderId="36" xfId="0" applyFont="1" applyFill="1" applyBorder="1" applyAlignment="1" applyProtection="1"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protection locked="0"/>
    </xf>
    <xf numFmtId="0" fontId="11" fillId="3" borderId="11" xfId="0" applyFont="1" applyFill="1" applyBorder="1" applyAlignment="1" applyProtection="1">
      <protection locked="0"/>
    </xf>
    <xf numFmtId="0" fontId="8" fillId="0" borderId="0" xfId="0" applyFont="1" applyFill="1" applyAlignment="1">
      <alignment wrapText="1"/>
    </xf>
    <xf numFmtId="0" fontId="11" fillId="0" borderId="32" xfId="0" applyFont="1" applyFill="1" applyBorder="1" applyAlignment="1" applyProtection="1">
      <alignment horizontal="center" wrapText="1"/>
      <protection locked="0"/>
    </xf>
    <xf numFmtId="0" fontId="11" fillId="0" borderId="28" xfId="0" applyFont="1" applyFill="1" applyBorder="1" applyAlignment="1" applyProtection="1">
      <alignment wrapText="1"/>
      <protection locked="0"/>
    </xf>
    <xf numFmtId="0" fontId="11" fillId="0" borderId="28" xfId="0" applyFont="1" applyFill="1" applyBorder="1" applyAlignment="1">
      <alignment wrapText="1"/>
    </xf>
    <xf numFmtId="0" fontId="14" fillId="0" borderId="27" xfId="0" applyFont="1" applyFill="1" applyBorder="1" applyAlignment="1" applyProtection="1">
      <alignment horizontal="center" wrapText="1"/>
      <protection locked="0"/>
    </xf>
    <xf numFmtId="0" fontId="14" fillId="0" borderId="4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164" fontId="14" fillId="0" borderId="5" xfId="0" applyNumberFormat="1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Protection="1">
      <protection locked="0"/>
    </xf>
    <xf numFmtId="0" fontId="11" fillId="4" borderId="11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3" fontId="11" fillId="4" borderId="4" xfId="0" applyNumberFormat="1" applyFont="1" applyFill="1" applyBorder="1" applyAlignment="1" applyProtection="1">
      <alignment horizontal="right"/>
      <protection locked="0"/>
    </xf>
    <xf numFmtId="166" fontId="11" fillId="4" borderId="6" xfId="3" applyNumberFormat="1" applyFont="1" applyFill="1" applyBorder="1" applyAlignment="1" applyProtection="1">
      <alignment horizontal="right"/>
    </xf>
    <xf numFmtId="0" fontId="11" fillId="4" borderId="5" xfId="0" applyFont="1" applyFill="1" applyBorder="1" applyAlignment="1" applyProtection="1">
      <alignment horizontal="center"/>
      <protection locked="0"/>
    </xf>
    <xf numFmtId="164" fontId="11" fillId="4" borderId="6" xfId="0" applyNumberFormat="1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29" xfId="0" applyFont="1" applyFill="1" applyBorder="1" applyAlignment="1" applyProtection="1">
      <alignment wrapText="1"/>
      <protection locked="0"/>
    </xf>
    <xf numFmtId="0" fontId="11" fillId="4" borderId="4" xfId="0" applyFont="1" applyFill="1" applyBorder="1" applyProtection="1">
      <protection locked="0"/>
    </xf>
    <xf numFmtId="0" fontId="11" fillId="4" borderId="28" xfId="0" applyFont="1" applyFill="1" applyBorder="1" applyAlignment="1" applyProtection="1">
      <alignment wrapText="1"/>
      <protection locked="0"/>
    </xf>
    <xf numFmtId="0" fontId="11" fillId="4" borderId="16" xfId="0" applyFont="1" applyFill="1" applyBorder="1" applyAlignment="1" applyProtection="1">
      <alignment vertical="center"/>
      <protection locked="0"/>
    </xf>
    <xf numFmtId="3" fontId="11" fillId="4" borderId="4" xfId="0" applyNumberFormat="1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166" fontId="11" fillId="4" borderId="4" xfId="3" applyNumberFormat="1" applyFont="1" applyFill="1" applyBorder="1" applyAlignment="1" applyProtection="1">
      <alignment horizontal="right"/>
      <protection locked="0"/>
    </xf>
    <xf numFmtId="166" fontId="11" fillId="4" borderId="7" xfId="3" applyNumberFormat="1" applyFont="1" applyFill="1" applyBorder="1" applyAlignment="1" applyProtection="1">
      <alignment horizontal="right"/>
    </xf>
    <xf numFmtId="166" fontId="11" fillId="0" borderId="4" xfId="3" applyNumberFormat="1" applyFont="1" applyFill="1" applyBorder="1" applyAlignment="1" applyProtection="1">
      <alignment horizontal="right"/>
      <protection locked="0"/>
    </xf>
    <xf numFmtId="166" fontId="11" fillId="0" borderId="7" xfId="3" applyNumberFormat="1" applyFont="1" applyFill="1" applyBorder="1" applyAlignment="1" applyProtection="1">
      <alignment horizontal="right"/>
    </xf>
    <xf numFmtId="166" fontId="8" fillId="0" borderId="4" xfId="3" applyNumberFormat="1" applyFont="1" applyFill="1" applyBorder="1" applyAlignment="1" applyProtection="1">
      <alignment horizontal="right"/>
      <protection locked="0"/>
    </xf>
    <xf numFmtId="166" fontId="8" fillId="0" borderId="6" xfId="3" applyNumberFormat="1" applyFont="1" applyFill="1" applyBorder="1" applyAlignment="1" applyProtection="1">
      <alignment horizontal="right"/>
      <protection locked="0"/>
    </xf>
    <xf numFmtId="166" fontId="8" fillId="0" borderId="18" xfId="3" applyNumberFormat="1" applyFont="1" applyFill="1" applyBorder="1" applyAlignment="1" applyProtection="1">
      <alignment horizontal="right"/>
      <protection locked="0"/>
    </xf>
    <xf numFmtId="166" fontId="8" fillId="0" borderId="15" xfId="3" applyNumberFormat="1" applyFont="1" applyFill="1" applyBorder="1" applyAlignment="1" applyProtection="1">
      <alignment horizontal="right"/>
      <protection locked="0"/>
    </xf>
    <xf numFmtId="166" fontId="11" fillId="3" borderId="13" xfId="3" applyNumberFormat="1" applyFont="1" applyFill="1" applyBorder="1" applyAlignment="1" applyProtection="1">
      <alignment horizontal="right"/>
      <protection locked="0"/>
    </xf>
    <xf numFmtId="166" fontId="11" fillId="3" borderId="35" xfId="3" applyNumberFormat="1" applyFont="1" applyFill="1" applyBorder="1" applyAlignment="1" applyProtection="1">
      <alignment horizontal="right"/>
      <protection locked="0"/>
    </xf>
    <xf numFmtId="166" fontId="11" fillId="0" borderId="0" xfId="3" applyNumberFormat="1" applyFont="1" applyFill="1" applyAlignment="1" applyProtection="1">
      <alignment horizontal="right"/>
      <protection locked="0"/>
    </xf>
    <xf numFmtId="166" fontId="11" fillId="3" borderId="0" xfId="3" applyNumberFormat="1" applyFont="1" applyFill="1" applyBorder="1" applyAlignment="1" applyProtection="1">
      <alignment horizontal="right"/>
      <protection locked="0"/>
    </xf>
    <xf numFmtId="166" fontId="12" fillId="0" borderId="4" xfId="3" applyNumberFormat="1" applyFont="1" applyFill="1" applyBorder="1" applyAlignment="1" applyProtection="1">
      <alignment horizontal="right"/>
      <protection locked="0"/>
    </xf>
    <xf numFmtId="166" fontId="11" fillId="4" borderId="11" xfId="3" applyNumberFormat="1" applyFont="1" applyFill="1" applyBorder="1" applyAlignment="1" applyProtection="1">
      <alignment horizontal="right"/>
      <protection locked="0"/>
    </xf>
    <xf numFmtId="166" fontId="0" fillId="0" borderId="0" xfId="3" applyNumberFormat="1" applyFont="1" applyFill="1" applyAlignment="1">
      <alignment horizontal="right"/>
    </xf>
    <xf numFmtId="166" fontId="1" fillId="0" borderId="4" xfId="3" applyNumberFormat="1" applyFont="1" applyFill="1" applyBorder="1" applyAlignment="1" applyProtection="1">
      <alignment horizontal="center"/>
      <protection locked="0"/>
    </xf>
    <xf numFmtId="166" fontId="1" fillId="0" borderId="6" xfId="3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3" fontId="11" fillId="4" borderId="13" xfId="0" applyNumberFormat="1" applyFont="1" applyFill="1" applyBorder="1" applyAlignment="1" applyProtection="1">
      <alignment horizontal="right"/>
      <protection locked="0"/>
    </xf>
    <xf numFmtId="166" fontId="11" fillId="4" borderId="13" xfId="3" applyNumberFormat="1" applyFont="1" applyFill="1" applyBorder="1" applyAlignment="1" applyProtection="1">
      <alignment horizontal="right"/>
    </xf>
    <xf numFmtId="0" fontId="11" fillId="4" borderId="13" xfId="0" applyFont="1" applyFill="1" applyBorder="1" applyAlignment="1" applyProtection="1">
      <alignment horizontal="center"/>
      <protection locked="0"/>
    </xf>
    <xf numFmtId="164" fontId="11" fillId="4" borderId="13" xfId="0" applyNumberFormat="1" applyFont="1" applyFill="1" applyBorder="1" applyAlignment="1" applyProtection="1">
      <alignment horizontal="center"/>
    </xf>
    <xf numFmtId="166" fontId="11" fillId="4" borderId="13" xfId="3" applyNumberFormat="1" applyFont="1" applyFill="1" applyBorder="1" applyAlignment="1" applyProtection="1">
      <alignment horizontal="right"/>
      <protection locked="0"/>
    </xf>
    <xf numFmtId="0" fontId="11" fillId="4" borderId="34" xfId="0" applyFont="1" applyFill="1" applyBorder="1" applyAlignment="1" applyProtection="1">
      <alignment wrapText="1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/>
    </xf>
    <xf numFmtId="166" fontId="11" fillId="0" borderId="13" xfId="0" applyNumberFormat="1" applyFont="1" applyFill="1" applyBorder="1"/>
    <xf numFmtId="166" fontId="11" fillId="0" borderId="35" xfId="3" applyNumberFormat="1" applyFont="1" applyFill="1" applyBorder="1" applyAlignment="1" applyProtection="1">
      <alignment horizontal="right"/>
    </xf>
    <xf numFmtId="164" fontId="11" fillId="0" borderId="35" xfId="0" applyNumberFormat="1" applyFont="1" applyFill="1" applyBorder="1" applyAlignment="1" applyProtection="1">
      <alignment horizontal="center"/>
    </xf>
    <xf numFmtId="166" fontId="11" fillId="0" borderId="35" xfId="3" applyNumberFormat="1" applyFont="1" applyFill="1" applyBorder="1" applyAlignment="1" applyProtection="1">
      <alignment horizontal="right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>
      <alignment horizontal="center"/>
    </xf>
    <xf numFmtId="3" fontId="11" fillId="4" borderId="35" xfId="0" applyNumberFormat="1" applyFont="1" applyFill="1" applyBorder="1" applyAlignment="1" applyProtection="1">
      <alignment horizontal="right"/>
      <protection locked="0"/>
    </xf>
    <xf numFmtId="166" fontId="11" fillId="4" borderId="35" xfId="3" applyNumberFormat="1" applyFont="1" applyFill="1" applyBorder="1" applyAlignment="1" applyProtection="1">
      <alignment horizontal="right"/>
    </xf>
    <xf numFmtId="0" fontId="11" fillId="4" borderId="35" xfId="0" applyFont="1" applyFill="1" applyBorder="1" applyAlignment="1" applyProtection="1">
      <alignment horizontal="center"/>
      <protection locked="0"/>
    </xf>
    <xf numFmtId="164" fontId="11" fillId="4" borderId="35" xfId="0" applyNumberFormat="1" applyFont="1" applyFill="1" applyBorder="1" applyAlignment="1" applyProtection="1">
      <alignment horizontal="center"/>
    </xf>
    <xf numFmtId="166" fontId="11" fillId="4" borderId="35" xfId="3" applyNumberFormat="1" applyFont="1" applyFill="1" applyBorder="1" applyAlignment="1" applyProtection="1">
      <alignment horizontal="right"/>
      <protection locked="0"/>
    </xf>
    <xf numFmtId="0" fontId="11" fillId="4" borderId="36" xfId="0" applyFont="1" applyFill="1" applyBorder="1" applyAlignment="1" applyProtection="1">
      <alignment wrapText="1"/>
      <protection locked="0"/>
    </xf>
    <xf numFmtId="3" fontId="11" fillId="0" borderId="35" xfId="0" applyNumberFormat="1" applyFont="1" applyFill="1" applyBorder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164" fontId="11" fillId="0" borderId="35" xfId="0" applyNumberFormat="1" applyFont="1" applyFill="1" applyBorder="1" applyAlignment="1">
      <alignment horizontal="center"/>
    </xf>
    <xf numFmtId="166" fontId="11" fillId="0" borderId="0" xfId="3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wrapText="1"/>
      <protection locked="0"/>
    </xf>
    <xf numFmtId="3" fontId="11" fillId="4" borderId="37" xfId="0" applyNumberFormat="1" applyFont="1" applyFill="1" applyBorder="1" applyAlignment="1" applyProtection="1">
      <alignment horizontal="right"/>
      <protection locked="0"/>
    </xf>
    <xf numFmtId="166" fontId="11" fillId="4" borderId="37" xfId="3" applyNumberFormat="1" applyFont="1" applyFill="1" applyBorder="1" applyAlignment="1" applyProtection="1">
      <alignment horizontal="right"/>
    </xf>
    <xf numFmtId="0" fontId="11" fillId="4" borderId="37" xfId="0" applyFont="1" applyFill="1" applyBorder="1" applyAlignment="1" applyProtection="1">
      <alignment horizontal="center"/>
      <protection locked="0"/>
    </xf>
    <xf numFmtId="164" fontId="11" fillId="4" borderId="37" xfId="0" applyNumberFormat="1" applyFont="1" applyFill="1" applyBorder="1" applyAlignment="1" applyProtection="1">
      <alignment horizontal="center"/>
    </xf>
    <xf numFmtId="166" fontId="11" fillId="4" borderId="37" xfId="3" applyNumberFormat="1" applyFont="1" applyFill="1" applyBorder="1" applyAlignment="1" applyProtection="1">
      <alignment horizontal="right"/>
      <protection locked="0"/>
    </xf>
    <xf numFmtId="0" fontId="11" fillId="4" borderId="38" xfId="0" applyFont="1" applyFill="1" applyBorder="1" applyAlignment="1" applyProtection="1">
      <alignment wrapText="1"/>
      <protection locked="0"/>
    </xf>
    <xf numFmtId="0" fontId="10" fillId="4" borderId="12" xfId="0" applyFont="1" applyFill="1" applyBorder="1" applyAlignment="1" applyProtection="1">
      <alignment horizontal="center"/>
    </xf>
    <xf numFmtId="0" fontId="10" fillId="4" borderId="39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Protection="1">
      <protection locked="0"/>
    </xf>
    <xf numFmtId="0" fontId="10" fillId="5" borderId="11" xfId="0" applyFont="1" applyFill="1" applyBorder="1" applyAlignment="1" applyProtection="1">
      <alignment horizontal="center"/>
    </xf>
    <xf numFmtId="0" fontId="10" fillId="5" borderId="4" xfId="0" applyFont="1" applyFill="1" applyBorder="1" applyAlignment="1" applyProtection="1">
      <alignment horizontal="center"/>
    </xf>
    <xf numFmtId="3" fontId="10" fillId="5" borderId="4" xfId="0" applyNumberFormat="1" applyFont="1" applyFill="1" applyBorder="1" applyAlignment="1" applyProtection="1">
      <alignment horizontal="right"/>
      <protection locked="0"/>
    </xf>
    <xf numFmtId="166" fontId="10" fillId="5" borderId="6" xfId="3" applyNumberFormat="1" applyFont="1" applyFill="1" applyBorder="1" applyAlignment="1" applyProtection="1">
      <alignment horizontal="right"/>
    </xf>
    <xf numFmtId="0" fontId="10" fillId="5" borderId="5" xfId="0" applyFont="1" applyFill="1" applyBorder="1" applyAlignment="1" applyProtection="1">
      <alignment horizontal="center"/>
      <protection locked="0"/>
    </xf>
    <xf numFmtId="164" fontId="10" fillId="5" borderId="6" xfId="0" applyNumberFormat="1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166" fontId="10" fillId="5" borderId="4" xfId="3" applyNumberFormat="1" applyFont="1" applyFill="1" applyBorder="1" applyAlignment="1" applyProtection="1">
      <alignment horizontal="right"/>
      <protection locked="0"/>
    </xf>
    <xf numFmtId="166" fontId="10" fillId="5" borderId="7" xfId="3" applyNumberFormat="1" applyFont="1" applyFill="1" applyBorder="1" applyAlignment="1" applyProtection="1">
      <alignment horizontal="right"/>
    </xf>
    <xf numFmtId="0" fontId="10" fillId="5" borderId="28" xfId="0" applyFont="1" applyFill="1" applyBorder="1" applyAlignment="1" applyProtection="1">
      <alignment wrapText="1"/>
      <protection locked="0"/>
    </xf>
    <xf numFmtId="0" fontId="10" fillId="4" borderId="30" xfId="0" applyFont="1" applyFill="1" applyBorder="1" applyProtection="1">
      <protection locked="0"/>
    </xf>
    <xf numFmtId="0" fontId="11" fillId="4" borderId="41" xfId="0" applyFont="1" applyFill="1" applyBorder="1" applyAlignment="1" applyProtection="1">
      <alignment horizontal="center"/>
    </xf>
    <xf numFmtId="0" fontId="11" fillId="4" borderId="30" xfId="0" applyFont="1" applyFill="1" applyBorder="1" applyAlignment="1" applyProtection="1">
      <alignment horizontal="center"/>
    </xf>
    <xf numFmtId="3" fontId="11" fillId="4" borderId="30" xfId="0" applyNumberFormat="1" applyFont="1" applyFill="1" applyBorder="1" applyAlignment="1" applyProtection="1">
      <alignment horizontal="right"/>
      <protection locked="0"/>
    </xf>
    <xf numFmtId="166" fontId="11" fillId="4" borderId="24" xfId="3" applyNumberFormat="1" applyFont="1" applyFill="1" applyBorder="1" applyAlignment="1" applyProtection="1">
      <alignment horizontal="right"/>
    </xf>
    <xf numFmtId="0" fontId="11" fillId="4" borderId="10" xfId="0" applyFont="1" applyFill="1" applyBorder="1" applyAlignment="1" applyProtection="1">
      <alignment horizontal="center"/>
      <protection locked="0"/>
    </xf>
    <xf numFmtId="164" fontId="11" fillId="4" borderId="24" xfId="0" applyNumberFormat="1" applyFont="1" applyFill="1" applyBorder="1" applyAlignment="1" applyProtection="1">
      <alignment horizontal="center"/>
    </xf>
    <xf numFmtId="0" fontId="11" fillId="4" borderId="41" xfId="0" applyFont="1" applyFill="1" applyBorder="1" applyAlignment="1" applyProtection="1">
      <alignment horizontal="center"/>
      <protection locked="0"/>
    </xf>
    <xf numFmtId="0" fontId="11" fillId="4" borderId="30" xfId="0" applyFont="1" applyFill="1" applyBorder="1" applyAlignment="1" applyProtection="1">
      <alignment horizontal="center"/>
      <protection locked="0"/>
    </xf>
    <xf numFmtId="166" fontId="11" fillId="4" borderId="30" xfId="3" applyNumberFormat="1" applyFont="1" applyFill="1" applyBorder="1" applyAlignment="1" applyProtection="1">
      <alignment horizontal="right"/>
      <protection locked="0"/>
    </xf>
    <xf numFmtId="166" fontId="11" fillId="4" borderId="33" xfId="3" applyNumberFormat="1" applyFont="1" applyFill="1" applyBorder="1" applyAlignment="1" applyProtection="1">
      <alignment horizontal="right"/>
    </xf>
    <xf numFmtId="0" fontId="6" fillId="0" borderId="12" xfId="0" applyFont="1" applyFill="1" applyBorder="1" applyProtection="1"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 applyProtection="1">
      <alignment horizontal="center"/>
      <protection locked="0"/>
    </xf>
    <xf numFmtId="3" fontId="8" fillId="0" borderId="42" xfId="0" applyNumberFormat="1" applyFont="1" applyFill="1" applyBorder="1" applyAlignment="1" applyProtection="1">
      <alignment horizontal="right"/>
      <protection locked="0"/>
    </xf>
    <xf numFmtId="166" fontId="8" fillId="0" borderId="42" xfId="3" applyNumberFormat="1" applyFont="1" applyFill="1" applyBorder="1" applyAlignment="1" applyProtection="1">
      <alignment horizontal="right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164" fontId="7" fillId="0" borderId="4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35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</cellXfs>
  <cellStyles count="4">
    <cellStyle name="Comma" xfId="3" builtinId="3"/>
    <cellStyle name="Normal" xfId="0" builtinId="0"/>
    <cellStyle name="Normal 3" xfId="1" xr:uid="{87E73B65-7716-4303-BAF7-1AD088840001}"/>
    <cellStyle name="Percent 2" xfId="2" xr:uid="{AFDA750F-4DE5-4B83-8DB0-79DF195EBB57}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4F1A-09B7-48BC-A69B-7FAB040856C2}">
  <dimension ref="A1:WVU1093"/>
  <sheetViews>
    <sheetView tabSelected="1" workbookViewId="0">
      <pane xSplit="1" ySplit="8" topLeftCell="B9" activePane="bottomRight" state="frozen"/>
      <selection pane="topRight" activeCell="B1" sqref="B1"/>
      <selection pane="bottomLeft" activeCell="A10" sqref="A10"/>
      <selection pane="bottomRight" sqref="A1:M1"/>
    </sheetView>
  </sheetViews>
  <sheetFormatPr defaultRowHeight="12.75" x14ac:dyDescent="0.2"/>
  <cols>
    <col min="1" max="1" width="57.140625" style="14" bestFit="1" customWidth="1"/>
    <col min="2" max="2" width="9.5703125" style="14" bestFit="1" customWidth="1"/>
    <col min="3" max="6" width="9.140625" style="14"/>
    <col min="7" max="7" width="10.5703125" style="14" customWidth="1"/>
    <col min="8" max="8" width="11.85546875" style="14" customWidth="1"/>
    <col min="9" max="10" width="9.140625" style="113"/>
    <col min="11" max="11" width="8" style="109" bestFit="1" customWidth="1"/>
    <col min="12" max="12" width="7.5703125" style="109" bestFit="1" customWidth="1"/>
    <col min="13" max="13" width="9.7109375" style="109" bestFit="1" customWidth="1"/>
    <col min="14" max="14" width="79.140625" style="71" bestFit="1" customWidth="1"/>
    <col min="15" max="16384" width="9.140625" style="14"/>
  </cols>
  <sheetData>
    <row r="1" spans="1:14" ht="18.75" thickBot="1" x14ac:dyDescent="0.3">
      <c r="A1" s="179" t="s">
        <v>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3"/>
    </row>
    <row r="2" spans="1:14" ht="18" x14ac:dyDescent="0.25">
      <c r="A2" s="15"/>
      <c r="B2" s="180" t="s">
        <v>0</v>
      </c>
      <c r="C2" s="181"/>
      <c r="D2" s="181"/>
      <c r="E2" s="181"/>
      <c r="F2" s="182"/>
      <c r="G2" s="183" t="s">
        <v>11</v>
      </c>
      <c r="H2" s="184"/>
      <c r="I2" s="189" t="s">
        <v>10</v>
      </c>
      <c r="J2" s="181"/>
      <c r="K2" s="181"/>
      <c r="L2" s="181"/>
      <c r="M2" s="190"/>
      <c r="N2" s="3"/>
    </row>
    <row r="3" spans="1:14" ht="18" x14ac:dyDescent="0.25">
      <c r="A3" s="16">
        <v>44698</v>
      </c>
      <c r="B3" s="17" t="s">
        <v>1</v>
      </c>
      <c r="C3" s="18" t="s">
        <v>2</v>
      </c>
      <c r="D3" s="19" t="s">
        <v>3</v>
      </c>
      <c r="E3" s="19" t="s">
        <v>4</v>
      </c>
      <c r="F3" s="20" t="s">
        <v>5</v>
      </c>
      <c r="G3" s="185"/>
      <c r="H3" s="186"/>
      <c r="I3" s="21" t="s">
        <v>1</v>
      </c>
      <c r="J3" s="18" t="s">
        <v>2</v>
      </c>
      <c r="K3" s="110" t="s">
        <v>3</v>
      </c>
      <c r="L3" s="110" t="s">
        <v>4</v>
      </c>
      <c r="M3" s="111" t="s">
        <v>5</v>
      </c>
      <c r="N3" s="3"/>
    </row>
    <row r="4" spans="1:14" x14ac:dyDescent="0.2">
      <c r="A4" s="22"/>
      <c r="B4" s="23"/>
      <c r="C4" s="24"/>
      <c r="D4" s="25"/>
      <c r="E4" s="26"/>
      <c r="F4" s="27"/>
      <c r="G4" s="185"/>
      <c r="H4" s="186"/>
      <c r="I4" s="28"/>
      <c r="J4" s="2"/>
      <c r="K4" s="99"/>
      <c r="L4" s="99"/>
      <c r="M4" s="100"/>
      <c r="N4" s="5"/>
    </row>
    <row r="5" spans="1:14" ht="15.75" x14ac:dyDescent="0.25">
      <c r="A5" s="76" t="s">
        <v>6</v>
      </c>
      <c r="B5" s="77">
        <f>COUNTIF($B$9:B1092,"P")</f>
        <v>667</v>
      </c>
      <c r="C5" s="78">
        <f>COUNTIF(C155:C1092,"D")</f>
        <v>7</v>
      </c>
      <c r="D5" s="30"/>
      <c r="E5" s="31"/>
      <c r="F5" s="32"/>
      <c r="G5" s="185"/>
      <c r="H5" s="186"/>
      <c r="I5" s="33"/>
      <c r="J5" s="33"/>
      <c r="K5" s="32"/>
      <c r="L5" s="32"/>
      <c r="M5" s="101"/>
      <c r="N5" s="5"/>
    </row>
    <row r="6" spans="1:14" ht="15.75" x14ac:dyDescent="0.25">
      <c r="A6" s="76" t="s">
        <v>9</v>
      </c>
      <c r="B6" s="79">
        <f>IF((B5/(B5+C5))&gt;0, B5/(B5+C5), 0)</f>
        <v>0.98961424332344217</v>
      </c>
      <c r="C6" s="79">
        <f>IF((C5/(B5+C5))&gt;0, C5/(B5+C5), 0)</f>
        <v>1.0385756676557863E-2</v>
      </c>
      <c r="D6" s="34"/>
      <c r="E6" s="35"/>
      <c r="F6" s="36"/>
      <c r="G6" s="185"/>
      <c r="H6" s="186"/>
      <c r="I6" s="37"/>
      <c r="J6" s="37"/>
      <c r="K6" s="36"/>
      <c r="L6" s="36"/>
      <c r="M6" s="102"/>
      <c r="N6" s="5"/>
    </row>
    <row r="7" spans="1:14" ht="13.5" thickBot="1" x14ac:dyDescent="0.25">
      <c r="A7" s="29"/>
      <c r="B7" s="38"/>
      <c r="C7" s="33"/>
      <c r="D7" s="35"/>
      <c r="E7" s="35"/>
      <c r="F7" s="36"/>
      <c r="G7" s="187"/>
      <c r="H7" s="188"/>
      <c r="I7" s="39"/>
      <c r="J7" s="39"/>
      <c r="K7" s="36"/>
      <c r="L7" s="36"/>
      <c r="M7" s="102"/>
      <c r="N7" s="5"/>
    </row>
    <row r="8" spans="1:14" ht="16.5" thickBot="1" x14ac:dyDescent="0.3">
      <c r="A8" s="172"/>
      <c r="B8" s="173"/>
      <c r="C8" s="174"/>
      <c r="D8" s="175"/>
      <c r="E8" s="175"/>
      <c r="F8" s="176"/>
      <c r="G8" s="177" t="s">
        <v>7</v>
      </c>
      <c r="H8" s="178" t="s">
        <v>8</v>
      </c>
      <c r="I8" s="174"/>
      <c r="J8" s="174"/>
      <c r="K8" s="176"/>
      <c r="L8" s="176"/>
      <c r="M8" s="176"/>
      <c r="N8" s="75" t="s">
        <v>13</v>
      </c>
    </row>
    <row r="9" spans="1:14" ht="15" x14ac:dyDescent="0.25">
      <c r="A9" s="161" t="s">
        <v>105</v>
      </c>
      <c r="B9" s="162"/>
      <c r="C9" s="163"/>
      <c r="D9" s="164"/>
      <c r="E9" s="164"/>
      <c r="F9" s="165"/>
      <c r="G9" s="166"/>
      <c r="H9" s="167"/>
      <c r="I9" s="168" t="str">
        <f t="shared" ref="I9:I28" si="0">IF(K9&gt;L9, "P", "")</f>
        <v/>
      </c>
      <c r="J9" s="169" t="str">
        <f t="shared" ref="J9:J28" si="1">IF(L9&gt;K9, "D", "")</f>
        <v/>
      </c>
      <c r="K9" s="170"/>
      <c r="L9" s="170"/>
      <c r="M9" s="171"/>
      <c r="N9" s="89"/>
    </row>
    <row r="10" spans="1:14" ht="14.25" x14ac:dyDescent="0.2">
      <c r="A10" s="90" t="s">
        <v>106</v>
      </c>
      <c r="B10" s="81" t="str">
        <f t="shared" ref="B10:B28" si="2">IF(OR(AND(G10="N", H10&gt;50%), AND(G10="Y", H10&gt;=60%)), "P", "")</f>
        <v>P</v>
      </c>
      <c r="C10" s="82" t="str">
        <f t="shared" ref="C10:C28" si="3">IF(OR(AND(G10="N", H10&lt;50%), (AND(G10="Y", H10&lt;60%))), "D", "")</f>
        <v/>
      </c>
      <c r="D10" s="83">
        <v>473</v>
      </c>
      <c r="E10" s="83">
        <v>162</v>
      </c>
      <c r="F10" s="84">
        <f t="shared" ref="F10:F28" si="4">SUM(D10:E10)</f>
        <v>635</v>
      </c>
      <c r="G10" s="85" t="s">
        <v>26</v>
      </c>
      <c r="H10" s="86">
        <f t="shared" ref="H10:H28" si="5">D10/F10</f>
        <v>0.74488188976377956</v>
      </c>
      <c r="I10" s="87" t="str">
        <f t="shared" si="0"/>
        <v>P</v>
      </c>
      <c r="J10" s="88" t="str">
        <f t="shared" si="1"/>
        <v/>
      </c>
      <c r="K10" s="95">
        <v>522</v>
      </c>
      <c r="L10" s="95">
        <v>109</v>
      </c>
      <c r="M10" s="96">
        <f t="shared" ref="M10:M27" si="6">SUM(K10:L10)</f>
        <v>631</v>
      </c>
      <c r="N10" s="89" t="s">
        <v>30</v>
      </c>
    </row>
    <row r="11" spans="1:14" ht="14.25" x14ac:dyDescent="0.2">
      <c r="A11" s="90" t="s">
        <v>107</v>
      </c>
      <c r="B11" s="81" t="str">
        <f t="shared" si="2"/>
        <v>P</v>
      </c>
      <c r="C11" s="82" t="str">
        <f t="shared" si="3"/>
        <v/>
      </c>
      <c r="D11" s="83">
        <v>356</v>
      </c>
      <c r="E11" s="83">
        <v>165</v>
      </c>
      <c r="F11" s="84">
        <f t="shared" si="4"/>
        <v>521</v>
      </c>
      <c r="G11" s="85" t="s">
        <v>26</v>
      </c>
      <c r="H11" s="86">
        <f t="shared" si="5"/>
        <v>0.68330134357005756</v>
      </c>
      <c r="I11" s="87" t="str">
        <f t="shared" si="0"/>
        <v/>
      </c>
      <c r="J11" s="88" t="str">
        <f t="shared" si="1"/>
        <v/>
      </c>
      <c r="K11" s="95"/>
      <c r="L11" s="95"/>
      <c r="M11" s="96"/>
      <c r="N11" s="89"/>
    </row>
    <row r="12" spans="1:14" ht="14.25" x14ac:dyDescent="0.2">
      <c r="A12" s="90" t="s">
        <v>108</v>
      </c>
      <c r="B12" s="81" t="str">
        <f t="shared" si="2"/>
        <v>P</v>
      </c>
      <c r="C12" s="82" t="str">
        <f t="shared" si="3"/>
        <v/>
      </c>
      <c r="D12" s="83">
        <v>408</v>
      </c>
      <c r="E12" s="83">
        <v>131</v>
      </c>
      <c r="F12" s="84">
        <f t="shared" si="4"/>
        <v>539</v>
      </c>
      <c r="G12" s="85" t="s">
        <v>26</v>
      </c>
      <c r="H12" s="86">
        <f t="shared" si="5"/>
        <v>0.7569573283858998</v>
      </c>
      <c r="I12" s="87" t="str">
        <f t="shared" si="0"/>
        <v>P</v>
      </c>
      <c r="J12" s="88" t="str">
        <f t="shared" si="1"/>
        <v/>
      </c>
      <c r="K12" s="95">
        <v>408</v>
      </c>
      <c r="L12" s="95">
        <v>130</v>
      </c>
      <c r="M12" s="96">
        <f t="shared" si="6"/>
        <v>538</v>
      </c>
      <c r="N12" s="89" t="s">
        <v>121</v>
      </c>
    </row>
    <row r="13" spans="1:14" ht="14.25" x14ac:dyDescent="0.2">
      <c r="A13" s="90"/>
      <c r="B13" s="81"/>
      <c r="C13" s="82"/>
      <c r="D13" s="83"/>
      <c r="E13" s="83"/>
      <c r="F13" s="84"/>
      <c r="G13" s="85"/>
      <c r="H13" s="86"/>
      <c r="I13" s="87" t="str">
        <f t="shared" si="0"/>
        <v>P</v>
      </c>
      <c r="J13" s="88" t="str">
        <f t="shared" si="1"/>
        <v/>
      </c>
      <c r="K13" s="95">
        <v>422</v>
      </c>
      <c r="L13" s="95">
        <v>118</v>
      </c>
      <c r="M13" s="96">
        <f t="shared" si="6"/>
        <v>540</v>
      </c>
      <c r="N13" s="89" t="s">
        <v>124</v>
      </c>
    </row>
    <row r="14" spans="1:14" ht="14.25" x14ac:dyDescent="0.2">
      <c r="A14" s="90" t="s">
        <v>109</v>
      </c>
      <c r="B14" s="81" t="str">
        <f t="shared" si="2"/>
        <v>P</v>
      </c>
      <c r="C14" s="82" t="str">
        <f t="shared" si="3"/>
        <v/>
      </c>
      <c r="D14" s="83">
        <v>188</v>
      </c>
      <c r="E14" s="83">
        <v>48</v>
      </c>
      <c r="F14" s="84">
        <f t="shared" si="4"/>
        <v>236</v>
      </c>
      <c r="G14" s="85" t="s">
        <v>26</v>
      </c>
      <c r="H14" s="86">
        <f t="shared" si="5"/>
        <v>0.79661016949152541</v>
      </c>
      <c r="I14" s="87" t="str">
        <f t="shared" si="0"/>
        <v>P</v>
      </c>
      <c r="J14" s="88" t="str">
        <f t="shared" si="1"/>
        <v/>
      </c>
      <c r="K14" s="95">
        <v>183</v>
      </c>
      <c r="L14" s="95">
        <v>53</v>
      </c>
      <c r="M14" s="96">
        <f t="shared" si="6"/>
        <v>236</v>
      </c>
      <c r="N14" s="89" t="s">
        <v>89</v>
      </c>
    </row>
    <row r="15" spans="1:14" ht="14.25" x14ac:dyDescent="0.2">
      <c r="A15" s="90" t="s">
        <v>110</v>
      </c>
      <c r="B15" s="81" t="str">
        <f t="shared" si="2"/>
        <v>P</v>
      </c>
      <c r="C15" s="82" t="str">
        <f t="shared" si="3"/>
        <v/>
      </c>
      <c r="D15" s="83">
        <v>81</v>
      </c>
      <c r="E15" s="83">
        <v>19</v>
      </c>
      <c r="F15" s="84">
        <f t="shared" si="4"/>
        <v>100</v>
      </c>
      <c r="G15" s="85" t="s">
        <v>26</v>
      </c>
      <c r="H15" s="86">
        <f t="shared" si="5"/>
        <v>0.81</v>
      </c>
      <c r="I15" s="87" t="str">
        <f t="shared" si="0"/>
        <v>P</v>
      </c>
      <c r="J15" s="88" t="str">
        <f t="shared" si="1"/>
        <v/>
      </c>
      <c r="K15" s="95">
        <v>78</v>
      </c>
      <c r="L15" s="95">
        <v>20</v>
      </c>
      <c r="M15" s="96">
        <f t="shared" si="6"/>
        <v>98</v>
      </c>
      <c r="N15" s="89" t="s">
        <v>89</v>
      </c>
    </row>
    <row r="16" spans="1:14" ht="14.25" x14ac:dyDescent="0.2">
      <c r="A16" s="90" t="s">
        <v>111</v>
      </c>
      <c r="B16" s="81" t="str">
        <f t="shared" si="2"/>
        <v>P</v>
      </c>
      <c r="C16" s="82" t="str">
        <f t="shared" si="3"/>
        <v/>
      </c>
      <c r="D16" s="83">
        <v>353</v>
      </c>
      <c r="E16" s="83">
        <v>173</v>
      </c>
      <c r="F16" s="84">
        <f t="shared" si="4"/>
        <v>526</v>
      </c>
      <c r="G16" s="85" t="s">
        <v>26</v>
      </c>
      <c r="H16" s="86">
        <f t="shared" si="5"/>
        <v>0.67110266159695819</v>
      </c>
      <c r="I16" s="87" t="str">
        <f t="shared" si="0"/>
        <v>P</v>
      </c>
      <c r="J16" s="88" t="str">
        <f t="shared" si="1"/>
        <v/>
      </c>
      <c r="K16" s="95">
        <v>340</v>
      </c>
      <c r="L16" s="95">
        <v>185</v>
      </c>
      <c r="M16" s="96">
        <f t="shared" si="6"/>
        <v>525</v>
      </c>
      <c r="N16" s="89" t="s">
        <v>89</v>
      </c>
    </row>
    <row r="17" spans="1:14" ht="14.25" x14ac:dyDescent="0.2">
      <c r="A17" s="90" t="s">
        <v>112</v>
      </c>
      <c r="B17" s="81" t="str">
        <f t="shared" si="2"/>
        <v>P</v>
      </c>
      <c r="C17" s="82" t="str">
        <f t="shared" si="3"/>
        <v/>
      </c>
      <c r="D17" s="83">
        <v>494</v>
      </c>
      <c r="E17" s="83">
        <v>186</v>
      </c>
      <c r="F17" s="84">
        <f t="shared" si="4"/>
        <v>680</v>
      </c>
      <c r="G17" s="85" t="s">
        <v>26</v>
      </c>
      <c r="H17" s="86">
        <f t="shared" si="5"/>
        <v>0.72647058823529409</v>
      </c>
      <c r="I17" s="87" t="str">
        <f t="shared" si="0"/>
        <v/>
      </c>
      <c r="J17" s="88" t="str">
        <f t="shared" si="1"/>
        <v/>
      </c>
      <c r="K17" s="95"/>
      <c r="L17" s="95"/>
      <c r="M17" s="96"/>
      <c r="N17" s="89"/>
    </row>
    <row r="18" spans="1:14" ht="14.25" x14ac:dyDescent="0.2">
      <c r="A18" s="90" t="s">
        <v>113</v>
      </c>
      <c r="B18" s="81" t="str">
        <f t="shared" si="2"/>
        <v>P</v>
      </c>
      <c r="C18" s="82" t="str">
        <f t="shared" si="3"/>
        <v/>
      </c>
      <c r="D18" s="83">
        <v>258</v>
      </c>
      <c r="E18" s="83">
        <v>52</v>
      </c>
      <c r="F18" s="84">
        <f t="shared" si="4"/>
        <v>310</v>
      </c>
      <c r="G18" s="85" t="s">
        <v>26</v>
      </c>
      <c r="H18" s="86">
        <f t="shared" si="5"/>
        <v>0.83225806451612905</v>
      </c>
      <c r="I18" s="87" t="str">
        <f t="shared" si="0"/>
        <v>P</v>
      </c>
      <c r="J18" s="88" t="str">
        <f t="shared" si="1"/>
        <v/>
      </c>
      <c r="K18" s="95">
        <v>252</v>
      </c>
      <c r="L18" s="95">
        <v>59</v>
      </c>
      <c r="M18" s="96">
        <f t="shared" si="6"/>
        <v>311</v>
      </c>
      <c r="N18" s="89" t="s">
        <v>89</v>
      </c>
    </row>
    <row r="19" spans="1:14" ht="14.25" x14ac:dyDescent="0.2">
      <c r="A19" s="90"/>
      <c r="B19" s="81"/>
      <c r="C19" s="82"/>
      <c r="D19" s="83"/>
      <c r="E19" s="83"/>
      <c r="F19" s="84"/>
      <c r="G19" s="85"/>
      <c r="H19" s="86"/>
      <c r="I19" s="87" t="str">
        <f t="shared" si="0"/>
        <v>P</v>
      </c>
      <c r="J19" s="88" t="str">
        <f t="shared" si="1"/>
        <v/>
      </c>
      <c r="K19" s="95">
        <v>255</v>
      </c>
      <c r="L19" s="95">
        <v>49</v>
      </c>
      <c r="M19" s="96">
        <f t="shared" si="6"/>
        <v>304</v>
      </c>
      <c r="N19" s="89" t="s">
        <v>60</v>
      </c>
    </row>
    <row r="20" spans="1:14" ht="14.25" x14ac:dyDescent="0.2">
      <c r="A20" s="90" t="s">
        <v>114</v>
      </c>
      <c r="B20" s="81" t="str">
        <f t="shared" si="2"/>
        <v>P</v>
      </c>
      <c r="C20" s="82" t="str">
        <f t="shared" si="3"/>
        <v/>
      </c>
      <c r="D20" s="83">
        <v>655</v>
      </c>
      <c r="E20" s="83">
        <v>247</v>
      </c>
      <c r="F20" s="84">
        <f t="shared" si="4"/>
        <v>902</v>
      </c>
      <c r="G20" s="85" t="s">
        <v>26</v>
      </c>
      <c r="H20" s="86">
        <f t="shared" si="5"/>
        <v>0.72616407982261644</v>
      </c>
      <c r="I20" s="87" t="str">
        <f t="shared" si="0"/>
        <v>P</v>
      </c>
      <c r="J20" s="88" t="str">
        <f t="shared" si="1"/>
        <v/>
      </c>
      <c r="K20" s="95">
        <v>674</v>
      </c>
      <c r="L20" s="95">
        <v>230</v>
      </c>
      <c r="M20" s="96">
        <f t="shared" si="6"/>
        <v>904</v>
      </c>
      <c r="N20" s="89" t="s">
        <v>122</v>
      </c>
    </row>
    <row r="21" spans="1:14" ht="14.25" x14ac:dyDescent="0.2">
      <c r="A21" s="90"/>
      <c r="B21" s="81"/>
      <c r="C21" s="82"/>
      <c r="D21" s="83"/>
      <c r="E21" s="83"/>
      <c r="F21" s="84"/>
      <c r="G21" s="85"/>
      <c r="H21" s="86"/>
      <c r="I21" s="87" t="str">
        <f t="shared" si="0"/>
        <v>P</v>
      </c>
      <c r="J21" s="88" t="str">
        <f t="shared" si="1"/>
        <v/>
      </c>
      <c r="K21" s="95">
        <v>609</v>
      </c>
      <c r="L21" s="95">
        <v>287</v>
      </c>
      <c r="M21" s="96">
        <f t="shared" si="6"/>
        <v>896</v>
      </c>
      <c r="N21" s="89" t="s">
        <v>71</v>
      </c>
    </row>
    <row r="22" spans="1:14" ht="14.25" x14ac:dyDescent="0.2">
      <c r="A22" s="90" t="s">
        <v>115</v>
      </c>
      <c r="B22" s="81" t="str">
        <f t="shared" si="2"/>
        <v>P</v>
      </c>
      <c r="C22" s="82" t="str">
        <f t="shared" si="3"/>
        <v/>
      </c>
      <c r="D22" s="83">
        <v>327</v>
      </c>
      <c r="E22" s="83">
        <v>58</v>
      </c>
      <c r="F22" s="84">
        <f t="shared" si="4"/>
        <v>385</v>
      </c>
      <c r="G22" s="85" t="s">
        <v>26</v>
      </c>
      <c r="H22" s="86">
        <f t="shared" si="5"/>
        <v>0.8493506493506493</v>
      </c>
      <c r="I22" s="87" t="str">
        <f t="shared" si="0"/>
        <v>P</v>
      </c>
      <c r="J22" s="88" t="str">
        <f t="shared" si="1"/>
        <v/>
      </c>
      <c r="K22" s="95">
        <v>317</v>
      </c>
      <c r="L22" s="95">
        <v>65</v>
      </c>
      <c r="M22" s="96">
        <f t="shared" si="6"/>
        <v>382</v>
      </c>
      <c r="N22" s="89" t="s">
        <v>89</v>
      </c>
    </row>
    <row r="23" spans="1:14" ht="14.25" x14ac:dyDescent="0.2">
      <c r="A23" s="90" t="s">
        <v>116</v>
      </c>
      <c r="B23" s="81" t="str">
        <f t="shared" si="2"/>
        <v>P</v>
      </c>
      <c r="C23" s="82" t="str">
        <f t="shared" si="3"/>
        <v/>
      </c>
      <c r="D23" s="83">
        <v>159</v>
      </c>
      <c r="E23" s="83">
        <v>24</v>
      </c>
      <c r="F23" s="84">
        <f t="shared" si="4"/>
        <v>183</v>
      </c>
      <c r="G23" s="85" t="s">
        <v>26</v>
      </c>
      <c r="H23" s="86">
        <f t="shared" si="5"/>
        <v>0.86885245901639341</v>
      </c>
      <c r="I23" s="87" t="str">
        <f t="shared" si="0"/>
        <v/>
      </c>
      <c r="J23" s="88" t="str">
        <f t="shared" si="1"/>
        <v/>
      </c>
      <c r="K23" s="95"/>
      <c r="L23" s="95"/>
      <c r="M23" s="96"/>
      <c r="N23" s="89"/>
    </row>
    <row r="24" spans="1:14" ht="14.25" x14ac:dyDescent="0.2">
      <c r="A24" s="90" t="s">
        <v>117</v>
      </c>
      <c r="B24" s="81" t="str">
        <f t="shared" si="2"/>
        <v>P</v>
      </c>
      <c r="C24" s="82" t="str">
        <f t="shared" si="3"/>
        <v/>
      </c>
      <c r="D24" s="83">
        <v>527</v>
      </c>
      <c r="E24" s="83">
        <v>152</v>
      </c>
      <c r="F24" s="84">
        <f t="shared" si="4"/>
        <v>679</v>
      </c>
      <c r="G24" s="85" t="s">
        <v>26</v>
      </c>
      <c r="H24" s="86">
        <f t="shared" si="5"/>
        <v>0.77614138438880709</v>
      </c>
      <c r="I24" s="87" t="str">
        <f t="shared" si="0"/>
        <v>P</v>
      </c>
      <c r="J24" s="88" t="str">
        <f t="shared" si="1"/>
        <v/>
      </c>
      <c r="K24" s="95">
        <v>507</v>
      </c>
      <c r="L24" s="95">
        <v>171</v>
      </c>
      <c r="M24" s="96">
        <f t="shared" si="6"/>
        <v>678</v>
      </c>
      <c r="N24" s="89" t="s">
        <v>89</v>
      </c>
    </row>
    <row r="25" spans="1:14" ht="14.25" x14ac:dyDescent="0.2">
      <c r="A25" s="90" t="s">
        <v>118</v>
      </c>
      <c r="B25" s="81" t="str">
        <f t="shared" si="2"/>
        <v>P</v>
      </c>
      <c r="C25" s="82" t="str">
        <f t="shared" si="3"/>
        <v/>
      </c>
      <c r="D25" s="83">
        <v>853</v>
      </c>
      <c r="E25" s="83">
        <v>373</v>
      </c>
      <c r="F25" s="84">
        <f t="shared" si="4"/>
        <v>1226</v>
      </c>
      <c r="G25" s="85" t="s">
        <v>26</v>
      </c>
      <c r="H25" s="86">
        <f t="shared" si="5"/>
        <v>0.69575856443719408</v>
      </c>
      <c r="I25" s="87" t="str">
        <f t="shared" si="0"/>
        <v>P</v>
      </c>
      <c r="J25" s="88" t="str">
        <f t="shared" si="1"/>
        <v/>
      </c>
      <c r="K25" s="95">
        <v>831</v>
      </c>
      <c r="L25" s="95">
        <v>394</v>
      </c>
      <c r="M25" s="96">
        <f t="shared" si="6"/>
        <v>1225</v>
      </c>
      <c r="N25" s="89" t="s">
        <v>89</v>
      </c>
    </row>
    <row r="26" spans="1:14" ht="14.25" x14ac:dyDescent="0.2">
      <c r="A26" s="90" t="s">
        <v>119</v>
      </c>
      <c r="B26" s="81" t="str">
        <f t="shared" si="2"/>
        <v>P</v>
      </c>
      <c r="C26" s="82" t="str">
        <f t="shared" si="3"/>
        <v/>
      </c>
      <c r="D26" s="83">
        <v>362</v>
      </c>
      <c r="E26" s="83">
        <v>79</v>
      </c>
      <c r="F26" s="84">
        <f t="shared" si="4"/>
        <v>441</v>
      </c>
      <c r="G26" s="85" t="s">
        <v>26</v>
      </c>
      <c r="H26" s="86">
        <f t="shared" si="5"/>
        <v>0.82086167800453513</v>
      </c>
      <c r="I26" s="87" t="str">
        <f t="shared" si="0"/>
        <v>P</v>
      </c>
      <c r="J26" s="88" t="str">
        <f t="shared" si="1"/>
        <v/>
      </c>
      <c r="K26" s="95">
        <v>344</v>
      </c>
      <c r="L26" s="95">
        <v>81</v>
      </c>
      <c r="M26" s="96">
        <f t="shared" si="6"/>
        <v>425</v>
      </c>
      <c r="N26" s="89" t="s">
        <v>123</v>
      </c>
    </row>
    <row r="27" spans="1:14" ht="14.25" x14ac:dyDescent="0.2">
      <c r="A27" s="90"/>
      <c r="B27" s="81"/>
      <c r="C27" s="82"/>
      <c r="D27" s="83"/>
      <c r="E27" s="83"/>
      <c r="F27" s="84"/>
      <c r="G27" s="85"/>
      <c r="H27" s="86"/>
      <c r="I27" s="87" t="str">
        <f t="shared" si="0"/>
        <v>P</v>
      </c>
      <c r="J27" s="88" t="str">
        <f t="shared" si="1"/>
        <v/>
      </c>
      <c r="K27" s="95">
        <v>340</v>
      </c>
      <c r="L27" s="95">
        <v>83</v>
      </c>
      <c r="M27" s="96">
        <f t="shared" si="6"/>
        <v>423</v>
      </c>
      <c r="N27" s="89" t="s">
        <v>125</v>
      </c>
    </row>
    <row r="28" spans="1:14" ht="14.25" x14ac:dyDescent="0.2">
      <c r="A28" s="90" t="s">
        <v>120</v>
      </c>
      <c r="B28" s="81" t="str">
        <f t="shared" si="2"/>
        <v>P</v>
      </c>
      <c r="C28" s="82" t="str">
        <f t="shared" si="3"/>
        <v/>
      </c>
      <c r="D28" s="83">
        <v>262</v>
      </c>
      <c r="E28" s="83">
        <v>112</v>
      </c>
      <c r="F28" s="84">
        <f t="shared" si="4"/>
        <v>374</v>
      </c>
      <c r="G28" s="85" t="s">
        <v>26</v>
      </c>
      <c r="H28" s="86">
        <f t="shared" si="5"/>
        <v>0.70053475935828879</v>
      </c>
      <c r="I28" s="87" t="str">
        <f t="shared" si="0"/>
        <v/>
      </c>
      <c r="J28" s="88" t="str">
        <f t="shared" si="1"/>
        <v/>
      </c>
      <c r="K28" s="95"/>
      <c r="L28" s="95"/>
      <c r="M28" s="96"/>
      <c r="N28" s="89"/>
    </row>
    <row r="29" spans="1:14" ht="15" x14ac:dyDescent="0.25">
      <c r="A29" s="120" t="s">
        <v>5</v>
      </c>
      <c r="B29" s="121">
        <f>COUNTIF(B10:B28, "P")</f>
        <v>15</v>
      </c>
      <c r="C29" s="121">
        <f>COUNTIF(C10:C28, "D")</f>
        <v>0</v>
      </c>
      <c r="D29" s="114"/>
      <c r="E29" s="114"/>
      <c r="F29" s="115"/>
      <c r="G29" s="116"/>
      <c r="H29" s="117"/>
      <c r="I29" s="116"/>
      <c r="J29" s="116"/>
      <c r="K29" s="118"/>
      <c r="L29" s="118"/>
      <c r="M29" s="115"/>
      <c r="N29" s="119"/>
    </row>
    <row r="30" spans="1:14" ht="15" customHeight="1" x14ac:dyDescent="0.2">
      <c r="A30" s="59"/>
      <c r="B30" s="60"/>
      <c r="C30" s="60"/>
      <c r="D30" s="60"/>
      <c r="E30" s="60"/>
      <c r="F30" s="60"/>
      <c r="G30" s="60"/>
      <c r="H30" s="60"/>
      <c r="I30" s="58"/>
      <c r="J30" s="58"/>
      <c r="K30" s="103"/>
      <c r="L30" s="103"/>
      <c r="M30" s="103"/>
      <c r="N30" s="61"/>
    </row>
    <row r="31" spans="1:14" ht="15" x14ac:dyDescent="0.25">
      <c r="A31" s="49" t="s">
        <v>387</v>
      </c>
      <c r="B31" s="6"/>
      <c r="C31" s="7"/>
      <c r="D31" s="47"/>
      <c r="E31" s="47"/>
      <c r="F31" s="8"/>
      <c r="G31" s="48"/>
      <c r="H31" s="9"/>
      <c r="I31" s="10" t="str">
        <f t="shared" ref="I31:I69" si="7">IF(K31&gt;L31, "P", "")</f>
        <v/>
      </c>
      <c r="J31" s="11" t="str">
        <f t="shared" ref="J31:J69" si="8">IF(L31&gt;K31, "D", "")</f>
        <v/>
      </c>
      <c r="K31" s="97"/>
      <c r="L31" s="97"/>
      <c r="M31" s="98"/>
      <c r="N31" s="73"/>
    </row>
    <row r="32" spans="1:14" ht="14.25" x14ac:dyDescent="0.2">
      <c r="A32" s="50" t="s">
        <v>388</v>
      </c>
      <c r="B32" s="6" t="str">
        <f>IF(OR(AND(G32="N", H32&gt;50%), AND(G32="Y", H32&gt;=60%)), "P", "")</f>
        <v>P</v>
      </c>
      <c r="C32" s="7" t="str">
        <f>IF(OR(AND(G32="N", H32&lt;50%), (AND(G32="Y", H32&lt;60%))), "D", "")</f>
        <v/>
      </c>
      <c r="D32" s="51">
        <v>1925</v>
      </c>
      <c r="E32" s="51">
        <v>540</v>
      </c>
      <c r="F32" s="8">
        <f>SUM(D32:E32)</f>
        <v>2465</v>
      </c>
      <c r="G32" s="48" t="s">
        <v>26</v>
      </c>
      <c r="H32" s="9">
        <f>D32/F32</f>
        <v>0.78093306288032449</v>
      </c>
      <c r="I32" s="10" t="str">
        <f t="shared" si="7"/>
        <v>P</v>
      </c>
      <c r="J32" s="11" t="str">
        <f t="shared" si="8"/>
        <v/>
      </c>
      <c r="K32" s="97">
        <v>1989</v>
      </c>
      <c r="L32" s="97">
        <v>46</v>
      </c>
      <c r="M32" s="98">
        <f t="shared" ref="M32:M37" si="9">SUM(K32:L32)</f>
        <v>2035</v>
      </c>
      <c r="N32" s="73" t="s">
        <v>71</v>
      </c>
    </row>
    <row r="33" spans="1:14" ht="14.25" x14ac:dyDescent="0.2">
      <c r="A33" s="50"/>
      <c r="B33" s="6"/>
      <c r="C33" s="7"/>
      <c r="D33" s="51"/>
      <c r="E33" s="51"/>
      <c r="F33" s="8"/>
      <c r="G33" s="48"/>
      <c r="H33" s="9"/>
      <c r="I33" s="10" t="str">
        <f t="shared" si="7"/>
        <v>P</v>
      </c>
      <c r="J33" s="11" t="str">
        <f t="shared" si="8"/>
        <v/>
      </c>
      <c r="K33" s="97">
        <v>2093</v>
      </c>
      <c r="L33" s="97">
        <v>356</v>
      </c>
      <c r="M33" s="98">
        <f t="shared" si="9"/>
        <v>2449</v>
      </c>
      <c r="N33" s="73" t="s">
        <v>329</v>
      </c>
    </row>
    <row r="34" spans="1:14" ht="14.25" x14ac:dyDescent="0.2">
      <c r="A34" s="50" t="s">
        <v>389</v>
      </c>
      <c r="B34" s="6" t="str">
        <f>IF(OR(AND(G34="N", H34&gt;50%), AND(G34="Y", H34&gt;=60%)), "P", "")</f>
        <v>P</v>
      </c>
      <c r="C34" s="7" t="str">
        <f>IF(OR(AND(G34="N", H34&lt;50%), (AND(G34="Y", H34&lt;60%))), "D", "")</f>
        <v/>
      </c>
      <c r="D34" s="51">
        <v>295</v>
      </c>
      <c r="E34" s="51">
        <v>108</v>
      </c>
      <c r="F34" s="8">
        <f>SUM(D34:E34)</f>
        <v>403</v>
      </c>
      <c r="G34" s="48" t="s">
        <v>26</v>
      </c>
      <c r="H34" s="9">
        <f>D34/F34</f>
        <v>0.73200992555831268</v>
      </c>
      <c r="I34" s="10" t="str">
        <f t="shared" si="7"/>
        <v>P</v>
      </c>
      <c r="J34" s="11" t="str">
        <f t="shared" si="8"/>
        <v/>
      </c>
      <c r="K34" s="97">
        <v>241</v>
      </c>
      <c r="L34" s="97">
        <v>165</v>
      </c>
      <c r="M34" s="98">
        <f t="shared" si="9"/>
        <v>406</v>
      </c>
      <c r="N34" s="73" t="s">
        <v>412</v>
      </c>
    </row>
    <row r="35" spans="1:14" ht="14.25" x14ac:dyDescent="0.2">
      <c r="A35" s="50"/>
      <c r="B35" s="6"/>
      <c r="C35" s="7"/>
      <c r="D35" s="51"/>
      <c r="E35" s="51"/>
      <c r="F35" s="8"/>
      <c r="G35" s="48"/>
      <c r="H35" s="9"/>
      <c r="I35" s="10" t="str">
        <f t="shared" si="7"/>
        <v>P</v>
      </c>
      <c r="J35" s="11" t="str">
        <f t="shared" si="8"/>
        <v/>
      </c>
      <c r="K35" s="97">
        <v>307</v>
      </c>
      <c r="L35" s="97">
        <v>100</v>
      </c>
      <c r="M35" s="98">
        <f t="shared" si="9"/>
        <v>407</v>
      </c>
      <c r="N35" s="73" t="s">
        <v>413</v>
      </c>
    </row>
    <row r="36" spans="1:14" ht="14.25" x14ac:dyDescent="0.2">
      <c r="A36" s="50" t="s">
        <v>390</v>
      </c>
      <c r="B36" s="6" t="str">
        <f>IF(OR(AND(G36="N", H36&gt;50%), AND(G36="Y", H36&gt;=60%)), "P", "")</f>
        <v>P</v>
      </c>
      <c r="C36" s="7" t="str">
        <f>IF(OR(AND(G36="N", H36&lt;50%), (AND(G36="Y", H36&lt;60%))), "D", "")</f>
        <v/>
      </c>
      <c r="D36" s="51">
        <v>3853</v>
      </c>
      <c r="E36" s="51">
        <v>805</v>
      </c>
      <c r="F36" s="8">
        <f>SUM(D36:E36)</f>
        <v>4658</v>
      </c>
      <c r="G36" s="48" t="s">
        <v>26</v>
      </c>
      <c r="H36" s="9">
        <f>D36/F36</f>
        <v>0.82717904680120224</v>
      </c>
      <c r="I36" s="10" t="str">
        <f t="shared" si="7"/>
        <v>P</v>
      </c>
      <c r="J36" s="11" t="str">
        <f t="shared" si="8"/>
        <v/>
      </c>
      <c r="K36" s="97">
        <v>3577</v>
      </c>
      <c r="L36" s="97">
        <v>1069</v>
      </c>
      <c r="M36" s="98">
        <f t="shared" si="9"/>
        <v>4646</v>
      </c>
      <c r="N36" s="73" t="s">
        <v>413</v>
      </c>
    </row>
    <row r="37" spans="1:14" ht="14.25" x14ac:dyDescent="0.2">
      <c r="A37" s="50"/>
      <c r="B37" s="6"/>
      <c r="C37" s="7"/>
      <c r="D37" s="51"/>
      <c r="E37" s="51"/>
      <c r="F37" s="8"/>
      <c r="G37" s="48"/>
      <c r="H37" s="9"/>
      <c r="I37" s="10" t="str">
        <f t="shared" si="7"/>
        <v>P</v>
      </c>
      <c r="J37" s="11" t="str">
        <f t="shared" si="8"/>
        <v/>
      </c>
      <c r="K37" s="97">
        <v>3862</v>
      </c>
      <c r="L37" s="97">
        <v>742</v>
      </c>
      <c r="M37" s="98">
        <f t="shared" si="9"/>
        <v>4604</v>
      </c>
      <c r="N37" s="73" t="s">
        <v>414</v>
      </c>
    </row>
    <row r="38" spans="1:14" ht="14.25" x14ac:dyDescent="0.2">
      <c r="A38" s="50" t="s">
        <v>391</v>
      </c>
      <c r="B38" s="6" t="str">
        <f t="shared" ref="B38:B44" si="10">IF(OR(AND(G38="N", H38&gt;50%), AND(G38="Y", H38&gt;=60%)), "P", "")</f>
        <v>P</v>
      </c>
      <c r="C38" s="7" t="str">
        <f t="shared" ref="C38:C44" si="11">IF(OR(AND(G38="N", H38&lt;50%), (AND(G38="Y", H38&lt;60%))), "D", "")</f>
        <v/>
      </c>
      <c r="D38" s="51">
        <v>2173</v>
      </c>
      <c r="E38" s="51">
        <v>794</v>
      </c>
      <c r="F38" s="8">
        <f t="shared" ref="F38:F44" si="12">SUM(D38:E38)</f>
        <v>2967</v>
      </c>
      <c r="G38" s="48" t="s">
        <v>26</v>
      </c>
      <c r="H38" s="9">
        <f t="shared" ref="H38:H44" si="13">D38/F38</f>
        <v>0.73238961914391643</v>
      </c>
      <c r="I38" s="10" t="str">
        <f t="shared" si="7"/>
        <v/>
      </c>
      <c r="J38" s="11" t="str">
        <f t="shared" si="8"/>
        <v/>
      </c>
      <c r="K38" s="97"/>
      <c r="L38" s="97"/>
      <c r="M38" s="98"/>
      <c r="N38" s="73"/>
    </row>
    <row r="39" spans="1:14" ht="14.25" x14ac:dyDescent="0.2">
      <c r="A39" s="50" t="s">
        <v>392</v>
      </c>
      <c r="B39" s="6" t="str">
        <f t="shared" si="10"/>
        <v>P</v>
      </c>
      <c r="C39" s="7" t="str">
        <f t="shared" si="11"/>
        <v/>
      </c>
      <c r="D39" s="51">
        <v>741</v>
      </c>
      <c r="E39" s="51">
        <v>234</v>
      </c>
      <c r="F39" s="8">
        <f t="shared" si="12"/>
        <v>975</v>
      </c>
      <c r="G39" s="48" t="s">
        <v>26</v>
      </c>
      <c r="H39" s="9">
        <f t="shared" si="13"/>
        <v>0.76</v>
      </c>
      <c r="I39" s="10" t="str">
        <f t="shared" si="7"/>
        <v>P</v>
      </c>
      <c r="J39" s="11" t="str">
        <f t="shared" si="8"/>
        <v/>
      </c>
      <c r="K39" s="97">
        <v>793</v>
      </c>
      <c r="L39" s="97">
        <v>179</v>
      </c>
      <c r="M39" s="98">
        <f t="shared" ref="M39:M47" si="14">SUM(K39:L39)</f>
        <v>972</v>
      </c>
      <c r="N39" s="73" t="s">
        <v>415</v>
      </c>
    </row>
    <row r="40" spans="1:14" ht="14.25" x14ac:dyDescent="0.2">
      <c r="A40" s="50" t="s">
        <v>393</v>
      </c>
      <c r="B40" s="6" t="str">
        <f t="shared" si="10"/>
        <v>P</v>
      </c>
      <c r="C40" s="7" t="str">
        <f t="shared" si="11"/>
        <v/>
      </c>
      <c r="D40" s="51">
        <v>441</v>
      </c>
      <c r="E40" s="51">
        <v>99</v>
      </c>
      <c r="F40" s="8">
        <f t="shared" si="12"/>
        <v>540</v>
      </c>
      <c r="G40" s="48" t="s">
        <v>26</v>
      </c>
      <c r="H40" s="9">
        <f t="shared" si="13"/>
        <v>0.81666666666666665</v>
      </c>
      <c r="I40" s="10" t="str">
        <f t="shared" si="7"/>
        <v>P</v>
      </c>
      <c r="J40" s="11" t="str">
        <f t="shared" si="8"/>
        <v/>
      </c>
      <c r="K40" s="97">
        <v>449</v>
      </c>
      <c r="L40" s="97">
        <v>87</v>
      </c>
      <c r="M40" s="98">
        <f t="shared" si="14"/>
        <v>536</v>
      </c>
      <c r="N40" s="73" t="s">
        <v>416</v>
      </c>
    </row>
    <row r="41" spans="1:14" ht="14.25" x14ac:dyDescent="0.2">
      <c r="A41" s="50" t="s">
        <v>394</v>
      </c>
      <c r="B41" s="6" t="str">
        <f t="shared" si="10"/>
        <v>P</v>
      </c>
      <c r="C41" s="7" t="str">
        <f t="shared" si="11"/>
        <v/>
      </c>
      <c r="D41" s="51">
        <v>547</v>
      </c>
      <c r="E41" s="51">
        <v>361</v>
      </c>
      <c r="F41" s="8">
        <f t="shared" si="12"/>
        <v>908</v>
      </c>
      <c r="G41" s="48" t="s">
        <v>26</v>
      </c>
      <c r="H41" s="9">
        <f t="shared" si="13"/>
        <v>0.60242290748898675</v>
      </c>
      <c r="I41" s="10" t="str">
        <f t="shared" si="7"/>
        <v>P</v>
      </c>
      <c r="J41" s="11" t="str">
        <f t="shared" si="8"/>
        <v/>
      </c>
      <c r="K41" s="97">
        <v>577</v>
      </c>
      <c r="L41" s="97">
        <v>329</v>
      </c>
      <c r="M41" s="98">
        <f t="shared" si="14"/>
        <v>906</v>
      </c>
      <c r="N41" s="73" t="s">
        <v>227</v>
      </c>
    </row>
    <row r="42" spans="1:14" ht="14.25" x14ac:dyDescent="0.2">
      <c r="A42" s="50" t="s">
        <v>395</v>
      </c>
      <c r="B42" s="6" t="str">
        <f t="shared" si="10"/>
        <v>P</v>
      </c>
      <c r="C42" s="7" t="str">
        <f t="shared" si="11"/>
        <v/>
      </c>
      <c r="D42" s="51">
        <v>90</v>
      </c>
      <c r="E42" s="51">
        <v>20</v>
      </c>
      <c r="F42" s="8">
        <f t="shared" si="12"/>
        <v>110</v>
      </c>
      <c r="G42" s="48" t="s">
        <v>26</v>
      </c>
      <c r="H42" s="9">
        <f t="shared" si="13"/>
        <v>0.81818181818181823</v>
      </c>
      <c r="I42" s="10" t="str">
        <f t="shared" si="7"/>
        <v>P</v>
      </c>
      <c r="J42" s="11" t="str">
        <f t="shared" si="8"/>
        <v/>
      </c>
      <c r="K42" s="97">
        <v>96</v>
      </c>
      <c r="L42" s="97">
        <v>16</v>
      </c>
      <c r="M42" s="98">
        <f t="shared" si="14"/>
        <v>112</v>
      </c>
      <c r="N42" s="73" t="s">
        <v>417</v>
      </c>
    </row>
    <row r="43" spans="1:14" ht="14.25" x14ac:dyDescent="0.2">
      <c r="A43" s="50" t="s">
        <v>396</v>
      </c>
      <c r="B43" s="6" t="str">
        <f t="shared" si="10"/>
        <v>P</v>
      </c>
      <c r="C43" s="7" t="str">
        <f t="shared" si="11"/>
        <v/>
      </c>
      <c r="D43" s="51">
        <v>3215</v>
      </c>
      <c r="E43" s="51">
        <v>1483</v>
      </c>
      <c r="F43" s="8">
        <f t="shared" si="12"/>
        <v>4698</v>
      </c>
      <c r="G43" s="48" t="s">
        <v>26</v>
      </c>
      <c r="H43" s="9">
        <f t="shared" si="13"/>
        <v>0.6843337590464027</v>
      </c>
      <c r="I43" s="10" t="str">
        <f t="shared" si="7"/>
        <v>P</v>
      </c>
      <c r="J43" s="11" t="str">
        <f t="shared" si="8"/>
        <v/>
      </c>
      <c r="K43" s="97">
        <v>3319</v>
      </c>
      <c r="L43" s="97">
        <v>1337</v>
      </c>
      <c r="M43" s="98">
        <f t="shared" si="14"/>
        <v>4656</v>
      </c>
      <c r="N43" s="73" t="s">
        <v>418</v>
      </c>
    </row>
    <row r="44" spans="1:14" ht="14.25" x14ac:dyDescent="0.2">
      <c r="A44" s="50" t="s">
        <v>397</v>
      </c>
      <c r="B44" s="6" t="str">
        <f t="shared" si="10"/>
        <v>P</v>
      </c>
      <c r="C44" s="7" t="str">
        <f t="shared" si="11"/>
        <v/>
      </c>
      <c r="D44" s="51">
        <v>165</v>
      </c>
      <c r="E44" s="51">
        <v>33</v>
      </c>
      <c r="F44" s="8">
        <f t="shared" si="12"/>
        <v>198</v>
      </c>
      <c r="G44" s="48" t="s">
        <v>26</v>
      </c>
      <c r="H44" s="9">
        <f t="shared" si="13"/>
        <v>0.83333333333333337</v>
      </c>
      <c r="I44" s="10" t="str">
        <f t="shared" si="7"/>
        <v>P</v>
      </c>
      <c r="J44" s="11" t="str">
        <f t="shared" si="8"/>
        <v/>
      </c>
      <c r="K44" s="97">
        <v>169</v>
      </c>
      <c r="L44" s="97">
        <v>22</v>
      </c>
      <c r="M44" s="98">
        <f t="shared" si="14"/>
        <v>191</v>
      </c>
      <c r="N44" s="73" t="s">
        <v>419</v>
      </c>
    </row>
    <row r="45" spans="1:14" ht="14.25" x14ac:dyDescent="0.2">
      <c r="A45" s="50"/>
      <c r="B45" s="6"/>
      <c r="C45" s="7"/>
      <c r="D45" s="51"/>
      <c r="E45" s="51"/>
      <c r="F45" s="8"/>
      <c r="G45" s="48"/>
      <c r="H45" s="9"/>
      <c r="I45" s="10" t="str">
        <f t="shared" si="7"/>
        <v>P</v>
      </c>
      <c r="J45" s="11" t="str">
        <f t="shared" si="8"/>
        <v/>
      </c>
      <c r="K45" s="97">
        <v>172</v>
      </c>
      <c r="L45" s="97">
        <v>24</v>
      </c>
      <c r="M45" s="98">
        <f t="shared" si="14"/>
        <v>196</v>
      </c>
      <c r="N45" s="73" t="s">
        <v>420</v>
      </c>
    </row>
    <row r="46" spans="1:14" ht="14.25" x14ac:dyDescent="0.2">
      <c r="A46" s="50" t="s">
        <v>398</v>
      </c>
      <c r="B46" s="6" t="str">
        <f>IF(OR(AND(G46="N", H46&gt;50%), AND(G46="Y", H46&gt;=60%)), "P", "")</f>
        <v>P</v>
      </c>
      <c r="C46" s="7" t="str">
        <f>IF(OR(AND(G46="N", H46&lt;50%), (AND(G46="Y", H46&lt;60%))), "D", "")</f>
        <v/>
      </c>
      <c r="D46" s="51">
        <v>233</v>
      </c>
      <c r="E46" s="51">
        <v>120</v>
      </c>
      <c r="F46" s="8">
        <f>SUM(D46:E46)</f>
        <v>353</v>
      </c>
      <c r="G46" s="48" t="s">
        <v>26</v>
      </c>
      <c r="H46" s="9">
        <f>D46/F46</f>
        <v>0.66005665722379603</v>
      </c>
      <c r="I46" s="10" t="str">
        <f t="shared" si="7"/>
        <v>P</v>
      </c>
      <c r="J46" s="11" t="str">
        <f t="shared" si="8"/>
        <v/>
      </c>
      <c r="K46" s="97">
        <v>253</v>
      </c>
      <c r="L46" s="97">
        <v>102</v>
      </c>
      <c r="M46" s="98">
        <f t="shared" si="14"/>
        <v>355</v>
      </c>
      <c r="N46" s="73" t="s">
        <v>227</v>
      </c>
    </row>
    <row r="47" spans="1:14" ht="14.25" x14ac:dyDescent="0.2">
      <c r="A47" s="50" t="s">
        <v>399</v>
      </c>
      <c r="B47" s="6" t="str">
        <f>IF(OR(AND(G47="N", H47&gt;50%), AND(G47="Y", H47&gt;=60%)), "P", "")</f>
        <v>P</v>
      </c>
      <c r="C47" s="7" t="str">
        <f>IF(OR(AND(G47="N", H47&lt;50%), (AND(G47="Y", H47&lt;60%))), "D", "")</f>
        <v/>
      </c>
      <c r="D47" s="51">
        <v>1277</v>
      </c>
      <c r="E47" s="51">
        <v>752</v>
      </c>
      <c r="F47" s="8">
        <f>SUM(D47:E47)</f>
        <v>2029</v>
      </c>
      <c r="G47" s="48" t="s">
        <v>26</v>
      </c>
      <c r="H47" s="9">
        <f>D47/F47</f>
        <v>0.62937407589945782</v>
      </c>
      <c r="I47" s="10" t="str">
        <f t="shared" si="7"/>
        <v>P</v>
      </c>
      <c r="J47" s="11" t="str">
        <f t="shared" si="8"/>
        <v/>
      </c>
      <c r="K47" s="97">
        <v>1370</v>
      </c>
      <c r="L47" s="97">
        <v>659</v>
      </c>
      <c r="M47" s="98">
        <f t="shared" si="14"/>
        <v>2029</v>
      </c>
      <c r="N47" s="73" t="s">
        <v>227</v>
      </c>
    </row>
    <row r="48" spans="1:14" ht="14.25" x14ac:dyDescent="0.2">
      <c r="A48" s="50" t="s">
        <v>400</v>
      </c>
      <c r="B48" s="6" t="str">
        <f>IF(OR(AND(G48="N", H48&gt;50%), AND(G48="Y", H48&gt;=60%)), "P", "")</f>
        <v>P</v>
      </c>
      <c r="C48" s="7" t="str">
        <f>IF(OR(AND(G48="N", H48&lt;50%), (AND(G48="Y", H48&lt;60%))), "D", "")</f>
        <v/>
      </c>
      <c r="D48" s="51">
        <v>2038</v>
      </c>
      <c r="E48" s="51">
        <v>676</v>
      </c>
      <c r="F48" s="8">
        <f>SUM(D48:E48)</f>
        <v>2714</v>
      </c>
      <c r="G48" s="48" t="s">
        <v>26</v>
      </c>
      <c r="H48" s="9">
        <f>D48/F48</f>
        <v>0.75092114959469414</v>
      </c>
      <c r="I48" s="10" t="str">
        <f t="shared" si="7"/>
        <v/>
      </c>
      <c r="J48" s="11" t="str">
        <f t="shared" si="8"/>
        <v/>
      </c>
      <c r="K48" s="97"/>
      <c r="L48" s="97"/>
      <c r="M48" s="98"/>
      <c r="N48" s="73"/>
    </row>
    <row r="49" spans="1:14" ht="14.25" x14ac:dyDescent="0.2">
      <c r="A49" s="50" t="s">
        <v>401</v>
      </c>
      <c r="B49" s="6" t="str">
        <f>IF(OR(AND(G49="N", H49&gt;50%), AND(G49="Y", H49&gt;=60%)), "P", "")</f>
        <v>P</v>
      </c>
      <c r="C49" s="7" t="str">
        <f>IF(OR(AND(G49="N", H49&lt;50%), (AND(G49="Y", H49&lt;60%))), "D", "")</f>
        <v/>
      </c>
      <c r="D49" s="51">
        <v>620</v>
      </c>
      <c r="E49" s="51">
        <v>305</v>
      </c>
      <c r="F49" s="8">
        <f>SUM(D49:E49)</f>
        <v>925</v>
      </c>
      <c r="G49" s="48" t="s">
        <v>26</v>
      </c>
      <c r="H49" s="9">
        <f>D49/F49</f>
        <v>0.67027027027027031</v>
      </c>
      <c r="I49" s="10" t="str">
        <f t="shared" si="7"/>
        <v>P</v>
      </c>
      <c r="J49" s="11" t="str">
        <f t="shared" si="8"/>
        <v/>
      </c>
      <c r="K49" s="97">
        <v>617</v>
      </c>
      <c r="L49" s="97">
        <v>308</v>
      </c>
      <c r="M49" s="98">
        <f t="shared" ref="M49:M69" si="15">SUM(K49:L49)</f>
        <v>925</v>
      </c>
      <c r="N49" s="73" t="s">
        <v>227</v>
      </c>
    </row>
    <row r="50" spans="1:14" ht="14.25" x14ac:dyDescent="0.2">
      <c r="A50" s="50"/>
      <c r="B50" s="6"/>
      <c r="C50" s="7"/>
      <c r="D50" s="51"/>
      <c r="E50" s="51"/>
      <c r="F50" s="8"/>
      <c r="G50" s="48"/>
      <c r="H50" s="9"/>
      <c r="I50" s="10" t="str">
        <f t="shared" si="7"/>
        <v>P</v>
      </c>
      <c r="J50" s="11" t="str">
        <f t="shared" si="8"/>
        <v/>
      </c>
      <c r="K50" s="97">
        <v>571</v>
      </c>
      <c r="L50" s="97">
        <v>350</v>
      </c>
      <c r="M50" s="98">
        <f t="shared" si="15"/>
        <v>921</v>
      </c>
      <c r="N50" s="73" t="s">
        <v>416</v>
      </c>
    </row>
    <row r="51" spans="1:14" ht="14.25" x14ac:dyDescent="0.2">
      <c r="A51" s="50"/>
      <c r="B51" s="6"/>
      <c r="C51" s="7"/>
      <c r="D51" s="51"/>
      <c r="E51" s="51"/>
      <c r="F51" s="8"/>
      <c r="G51" s="48"/>
      <c r="H51" s="9"/>
      <c r="I51" s="10" t="str">
        <f t="shared" si="7"/>
        <v>P</v>
      </c>
      <c r="J51" s="11" t="str">
        <f t="shared" si="8"/>
        <v/>
      </c>
      <c r="K51" s="97">
        <v>651</v>
      </c>
      <c r="L51" s="97">
        <v>266</v>
      </c>
      <c r="M51" s="98">
        <f t="shared" si="15"/>
        <v>917</v>
      </c>
      <c r="N51" s="73" t="s">
        <v>421</v>
      </c>
    </row>
    <row r="52" spans="1:14" ht="14.25" x14ac:dyDescent="0.2">
      <c r="A52" s="50" t="s">
        <v>402</v>
      </c>
      <c r="B52" s="6" t="str">
        <f>IF(OR(AND(G52="N", H52&gt;50%), AND(G52="Y", H52&gt;=60%)), "P", "")</f>
        <v>P</v>
      </c>
      <c r="C52" s="7" t="str">
        <f>IF(OR(AND(G52="N", H52&lt;50%), (AND(G52="Y", H52&lt;60%))), "D", "")</f>
        <v/>
      </c>
      <c r="D52" s="51">
        <v>760</v>
      </c>
      <c r="E52" s="51">
        <v>275</v>
      </c>
      <c r="F52" s="8">
        <f>SUM(D52:E52)</f>
        <v>1035</v>
      </c>
      <c r="G52" s="48" t="s">
        <v>26</v>
      </c>
      <c r="H52" s="9">
        <f>D52/F52</f>
        <v>0.7342995169082126</v>
      </c>
      <c r="I52" s="10" t="str">
        <f t="shared" si="7"/>
        <v>P</v>
      </c>
      <c r="J52" s="11" t="str">
        <f t="shared" si="8"/>
        <v/>
      </c>
      <c r="K52" s="97">
        <v>764</v>
      </c>
      <c r="L52" s="97">
        <v>268</v>
      </c>
      <c r="M52" s="98">
        <f t="shared" si="15"/>
        <v>1032</v>
      </c>
      <c r="N52" s="73" t="s">
        <v>413</v>
      </c>
    </row>
    <row r="53" spans="1:14" ht="14.25" x14ac:dyDescent="0.2">
      <c r="A53" s="50" t="s">
        <v>403</v>
      </c>
      <c r="B53" s="6" t="str">
        <f>IF(OR(AND(G53="N", H53&gt;50%), AND(G53="Y", H53&gt;=60%)), "P", "")</f>
        <v>P</v>
      </c>
      <c r="C53" s="7" t="str">
        <f>IF(OR(AND(G53="N", H53&lt;50%), (AND(G53="Y", H53&lt;60%))), "D", "")</f>
        <v/>
      </c>
      <c r="D53" s="51">
        <v>608</v>
      </c>
      <c r="E53" s="51">
        <v>124</v>
      </c>
      <c r="F53" s="8">
        <f>SUM(D53:E53)</f>
        <v>732</v>
      </c>
      <c r="G53" s="48" t="s">
        <v>26</v>
      </c>
      <c r="H53" s="9">
        <f>D53/F53</f>
        <v>0.8306010928961749</v>
      </c>
      <c r="I53" s="10" t="str">
        <f t="shared" si="7"/>
        <v>P</v>
      </c>
      <c r="J53" s="11" t="str">
        <f t="shared" si="8"/>
        <v/>
      </c>
      <c r="K53" s="97">
        <v>577</v>
      </c>
      <c r="L53" s="97">
        <v>149</v>
      </c>
      <c r="M53" s="98">
        <f t="shared" si="15"/>
        <v>726</v>
      </c>
      <c r="N53" s="73" t="s">
        <v>416</v>
      </c>
    </row>
    <row r="54" spans="1:14" ht="14.25" x14ac:dyDescent="0.2">
      <c r="A54" s="50"/>
      <c r="B54" s="6"/>
      <c r="C54" s="7"/>
      <c r="D54" s="51"/>
      <c r="E54" s="51"/>
      <c r="F54" s="8"/>
      <c r="G54" s="48"/>
      <c r="H54" s="9"/>
      <c r="I54" s="10" t="str">
        <f t="shared" si="7"/>
        <v>P</v>
      </c>
      <c r="J54" s="11" t="str">
        <f t="shared" si="8"/>
        <v/>
      </c>
      <c r="K54" s="97">
        <v>601</v>
      </c>
      <c r="L54" s="97">
        <v>121</v>
      </c>
      <c r="M54" s="98">
        <f t="shared" si="15"/>
        <v>722</v>
      </c>
      <c r="N54" s="73" t="s">
        <v>422</v>
      </c>
    </row>
    <row r="55" spans="1:14" ht="14.25" x14ac:dyDescent="0.2">
      <c r="A55" s="50"/>
      <c r="B55" s="6"/>
      <c r="C55" s="7"/>
      <c r="D55" s="51"/>
      <c r="E55" s="51"/>
      <c r="F55" s="8"/>
      <c r="G55" s="48"/>
      <c r="H55" s="9"/>
      <c r="I55" s="10" t="str">
        <f t="shared" si="7"/>
        <v>P</v>
      </c>
      <c r="J55" s="11" t="str">
        <f t="shared" si="8"/>
        <v/>
      </c>
      <c r="K55" s="97">
        <v>605</v>
      </c>
      <c r="L55" s="97">
        <v>122</v>
      </c>
      <c r="M55" s="98">
        <f t="shared" si="15"/>
        <v>727</v>
      </c>
      <c r="N55" s="73" t="s">
        <v>227</v>
      </c>
    </row>
    <row r="56" spans="1:14" ht="14.25" x14ac:dyDescent="0.2">
      <c r="A56" s="50" t="s">
        <v>404</v>
      </c>
      <c r="B56" s="6" t="str">
        <f>IF(OR(AND(G56="N", H56&gt;50%), AND(G56="Y", H56&gt;=60%)), "P", "")</f>
        <v>P</v>
      </c>
      <c r="C56" s="7" t="str">
        <f>IF(OR(AND(G56="N", H56&lt;50%), (AND(G56="Y", H56&lt;60%))), "D", "")</f>
        <v/>
      </c>
      <c r="D56" s="51">
        <v>1164</v>
      </c>
      <c r="E56" s="51">
        <v>326</v>
      </c>
      <c r="F56" s="8">
        <f>SUM(D56:E56)</f>
        <v>1490</v>
      </c>
      <c r="G56" s="48" t="s">
        <v>26</v>
      </c>
      <c r="H56" s="9">
        <f>D56/F56</f>
        <v>0.78120805369127522</v>
      </c>
      <c r="I56" s="10" t="str">
        <f t="shared" si="7"/>
        <v>P</v>
      </c>
      <c r="J56" s="11" t="str">
        <f t="shared" si="8"/>
        <v/>
      </c>
      <c r="K56" s="97">
        <v>1216</v>
      </c>
      <c r="L56" s="97">
        <v>269</v>
      </c>
      <c r="M56" s="98">
        <f t="shared" si="15"/>
        <v>1485</v>
      </c>
      <c r="N56" s="73" t="s">
        <v>414</v>
      </c>
    </row>
    <row r="57" spans="1:14" ht="14.25" x14ac:dyDescent="0.2">
      <c r="A57" s="50" t="s">
        <v>405</v>
      </c>
      <c r="B57" s="6" t="str">
        <f>IF(OR(AND(G57="N", H57&gt;50%), AND(G57="Y", H57&gt;=60%)), "P", "")</f>
        <v>P</v>
      </c>
      <c r="C57" s="7" t="str">
        <f>IF(OR(AND(G57="N", H57&lt;50%), (AND(G57="Y", H57&lt;60%))), "D", "")</f>
        <v/>
      </c>
      <c r="D57" s="51">
        <v>231</v>
      </c>
      <c r="E57" s="51">
        <v>94</v>
      </c>
      <c r="F57" s="8">
        <f>SUM(D57:E57)</f>
        <v>325</v>
      </c>
      <c r="G57" s="48" t="s">
        <v>26</v>
      </c>
      <c r="H57" s="9">
        <f>D57/F57</f>
        <v>0.71076923076923082</v>
      </c>
      <c r="I57" s="10" t="str">
        <f t="shared" si="7"/>
        <v>P</v>
      </c>
      <c r="J57" s="11" t="str">
        <f t="shared" si="8"/>
        <v/>
      </c>
      <c r="K57" s="97">
        <v>226</v>
      </c>
      <c r="L57" s="97">
        <v>94</v>
      </c>
      <c r="M57" s="98">
        <f t="shared" si="15"/>
        <v>320</v>
      </c>
      <c r="N57" s="73" t="s">
        <v>423</v>
      </c>
    </row>
    <row r="58" spans="1:14" ht="14.25" x14ac:dyDescent="0.2">
      <c r="A58" s="50"/>
      <c r="B58" s="6"/>
      <c r="C58" s="7"/>
      <c r="D58" s="51"/>
      <c r="E58" s="51"/>
      <c r="F58" s="8"/>
      <c r="G58" s="48"/>
      <c r="H58" s="9"/>
      <c r="I58" s="10" t="str">
        <f t="shared" si="7"/>
        <v>P</v>
      </c>
      <c r="J58" s="11" t="str">
        <f t="shared" si="8"/>
        <v/>
      </c>
      <c r="K58" s="97">
        <v>226</v>
      </c>
      <c r="L58" s="97">
        <v>96</v>
      </c>
      <c r="M58" s="98">
        <f t="shared" si="15"/>
        <v>322</v>
      </c>
      <c r="N58" s="73" t="s">
        <v>30</v>
      </c>
    </row>
    <row r="59" spans="1:14" ht="14.25" x14ac:dyDescent="0.2">
      <c r="A59" s="50"/>
      <c r="B59" s="6"/>
      <c r="C59" s="7"/>
      <c r="D59" s="51"/>
      <c r="E59" s="51"/>
      <c r="F59" s="8"/>
      <c r="G59" s="48"/>
      <c r="H59" s="9"/>
      <c r="I59" s="10" t="str">
        <f t="shared" si="7"/>
        <v>P</v>
      </c>
      <c r="J59" s="11" t="str">
        <f t="shared" si="8"/>
        <v/>
      </c>
      <c r="K59" s="97">
        <v>211</v>
      </c>
      <c r="L59" s="97">
        <v>113</v>
      </c>
      <c r="M59" s="98">
        <f t="shared" si="15"/>
        <v>324</v>
      </c>
      <c r="N59" s="73" t="s">
        <v>416</v>
      </c>
    </row>
    <row r="60" spans="1:14" ht="14.25" x14ac:dyDescent="0.2">
      <c r="A60" s="50"/>
      <c r="B60" s="6"/>
      <c r="C60" s="7"/>
      <c r="D60" s="51"/>
      <c r="E60" s="51"/>
      <c r="F60" s="8"/>
      <c r="G60" s="48"/>
      <c r="H60" s="9"/>
      <c r="I60" s="10" t="str">
        <f t="shared" si="7"/>
        <v>P</v>
      </c>
      <c r="J60" s="11" t="str">
        <f t="shared" si="8"/>
        <v/>
      </c>
      <c r="K60" s="97">
        <v>217</v>
      </c>
      <c r="L60" s="97">
        <v>107</v>
      </c>
      <c r="M60" s="98">
        <f t="shared" si="15"/>
        <v>324</v>
      </c>
      <c r="N60" s="73" t="s">
        <v>424</v>
      </c>
    </row>
    <row r="61" spans="1:14" ht="14.25" x14ac:dyDescent="0.2">
      <c r="A61" s="50" t="s">
        <v>406</v>
      </c>
      <c r="B61" s="6" t="str">
        <f>IF(OR(AND(G61="N", H61&gt;50%), AND(G61="Y", H61&gt;=60%)), "P", "")</f>
        <v>P</v>
      </c>
      <c r="C61" s="7" t="str">
        <f>IF(OR(AND(G61="N", H61&lt;50%), (AND(G61="Y", H61&lt;60%))), "D", "")</f>
        <v/>
      </c>
      <c r="D61" s="51">
        <v>933</v>
      </c>
      <c r="E61" s="51">
        <v>338</v>
      </c>
      <c r="F61" s="8">
        <f>SUM(D61:E61)</f>
        <v>1271</v>
      </c>
      <c r="G61" s="48" t="s">
        <v>26</v>
      </c>
      <c r="H61" s="9">
        <f>D61/F61</f>
        <v>0.73406766325727768</v>
      </c>
      <c r="I61" s="10" t="str">
        <f t="shared" si="7"/>
        <v>P</v>
      </c>
      <c r="J61" s="11" t="str">
        <f t="shared" si="8"/>
        <v/>
      </c>
      <c r="K61" s="97">
        <v>966</v>
      </c>
      <c r="L61" s="97">
        <v>307</v>
      </c>
      <c r="M61" s="98">
        <f t="shared" si="15"/>
        <v>1273</v>
      </c>
      <c r="N61" s="73" t="s">
        <v>227</v>
      </c>
    </row>
    <row r="62" spans="1:14" ht="14.25" x14ac:dyDescent="0.2">
      <c r="A62" s="50" t="s">
        <v>407</v>
      </c>
      <c r="B62" s="6" t="str">
        <f>IF(OR(AND(G62="N", H62&gt;50%), AND(G62="Y", H62&gt;=60%)), "P", "")</f>
        <v>P</v>
      </c>
      <c r="C62" s="7" t="str">
        <f>IF(OR(AND(G62="N", H62&lt;50%), (AND(G62="Y", H62&lt;60%))), "D", "")</f>
        <v/>
      </c>
      <c r="D62" s="51">
        <v>125</v>
      </c>
      <c r="E62" s="51">
        <v>22</v>
      </c>
      <c r="F62" s="8">
        <f>SUM(D62:E62)</f>
        <v>147</v>
      </c>
      <c r="G62" s="48" t="s">
        <v>26</v>
      </c>
      <c r="H62" s="9">
        <f>D62/F62</f>
        <v>0.85034013605442171</v>
      </c>
      <c r="I62" s="10" t="str">
        <f t="shared" si="7"/>
        <v>P</v>
      </c>
      <c r="J62" s="11" t="str">
        <f t="shared" si="8"/>
        <v/>
      </c>
      <c r="K62" s="97">
        <v>116</v>
      </c>
      <c r="L62" s="97">
        <v>24</v>
      </c>
      <c r="M62" s="98">
        <f t="shared" si="15"/>
        <v>140</v>
      </c>
      <c r="N62" s="73" t="s">
        <v>227</v>
      </c>
    </row>
    <row r="63" spans="1:14" ht="14.25" x14ac:dyDescent="0.2">
      <c r="A63" s="50"/>
      <c r="B63" s="6"/>
      <c r="C63" s="7"/>
      <c r="D63" s="51"/>
      <c r="E63" s="51"/>
      <c r="F63" s="8"/>
      <c r="G63" s="48"/>
      <c r="H63" s="9"/>
      <c r="I63" s="10" t="str">
        <f t="shared" si="7"/>
        <v>P</v>
      </c>
      <c r="J63" s="11" t="str">
        <f t="shared" si="8"/>
        <v/>
      </c>
      <c r="K63" s="97">
        <v>120</v>
      </c>
      <c r="L63" s="97">
        <v>27</v>
      </c>
      <c r="M63" s="98">
        <f t="shared" si="15"/>
        <v>147</v>
      </c>
      <c r="N63" s="73" t="s">
        <v>425</v>
      </c>
    </row>
    <row r="64" spans="1:14" ht="14.25" x14ac:dyDescent="0.2">
      <c r="A64" s="50" t="s">
        <v>408</v>
      </c>
      <c r="B64" s="6" t="str">
        <f>IF(OR(AND(G64="N", H64&gt;50%), AND(G64="Y", H64&gt;=60%)), "P", "")</f>
        <v>P</v>
      </c>
      <c r="C64" s="7" t="str">
        <f>IF(OR(AND(G64="N", H64&lt;50%), (AND(G64="Y", H64&lt;60%))), "D", "")</f>
        <v/>
      </c>
      <c r="D64" s="51">
        <v>3419</v>
      </c>
      <c r="E64" s="51">
        <v>948</v>
      </c>
      <c r="F64" s="8">
        <f>SUM(D64:E64)</f>
        <v>4367</v>
      </c>
      <c r="G64" s="48" t="s">
        <v>26</v>
      </c>
      <c r="H64" s="9">
        <f>D64/F64</f>
        <v>0.7829173345546141</v>
      </c>
      <c r="I64" s="10" t="str">
        <f t="shared" si="7"/>
        <v>P</v>
      </c>
      <c r="J64" s="11" t="str">
        <f t="shared" si="8"/>
        <v/>
      </c>
      <c r="K64" s="97">
        <v>3409</v>
      </c>
      <c r="L64" s="97">
        <v>948</v>
      </c>
      <c r="M64" s="98">
        <f t="shared" si="15"/>
        <v>4357</v>
      </c>
      <c r="N64" s="73" t="s">
        <v>426</v>
      </c>
    </row>
    <row r="65" spans="1:14" ht="14.25" x14ac:dyDescent="0.2">
      <c r="A65" s="50" t="s">
        <v>409</v>
      </c>
      <c r="B65" s="6" t="str">
        <f>IF(OR(AND(G65="N", H65&gt;50%), AND(G65="Y", H65&gt;=60%)), "P", "")</f>
        <v>P</v>
      </c>
      <c r="C65" s="7" t="str">
        <f>IF(OR(AND(G65="N", H65&lt;50%), (AND(G65="Y", H65&lt;60%))), "D", "")</f>
        <v/>
      </c>
      <c r="D65" s="51">
        <v>1418</v>
      </c>
      <c r="E65" s="51">
        <v>418</v>
      </c>
      <c r="F65" s="8">
        <f>SUM(D65:E65)</f>
        <v>1836</v>
      </c>
      <c r="G65" s="48" t="s">
        <v>26</v>
      </c>
      <c r="H65" s="9">
        <f>D65/F65</f>
        <v>0.77233115468409586</v>
      </c>
      <c r="I65" s="10" t="str">
        <f t="shared" si="7"/>
        <v>P</v>
      </c>
      <c r="J65" s="11" t="str">
        <f t="shared" si="8"/>
        <v/>
      </c>
      <c r="K65" s="97">
        <v>1368</v>
      </c>
      <c r="L65" s="97">
        <v>460</v>
      </c>
      <c r="M65" s="98">
        <f t="shared" si="15"/>
        <v>1828</v>
      </c>
      <c r="N65" s="73" t="s">
        <v>423</v>
      </c>
    </row>
    <row r="66" spans="1:14" ht="14.25" x14ac:dyDescent="0.2">
      <c r="A66" s="50"/>
      <c r="B66" s="6"/>
      <c r="C66" s="7"/>
      <c r="D66" s="51"/>
      <c r="E66" s="51"/>
      <c r="F66" s="8"/>
      <c r="G66" s="48"/>
      <c r="H66" s="9"/>
      <c r="I66" s="10" t="str">
        <f t="shared" si="7"/>
        <v>P</v>
      </c>
      <c r="J66" s="11" t="str">
        <f t="shared" si="8"/>
        <v/>
      </c>
      <c r="K66" s="97">
        <v>1236</v>
      </c>
      <c r="L66" s="97">
        <v>586</v>
      </c>
      <c r="M66" s="98">
        <f t="shared" si="15"/>
        <v>1822</v>
      </c>
      <c r="N66" s="73" t="s">
        <v>427</v>
      </c>
    </row>
    <row r="67" spans="1:14" ht="14.25" x14ac:dyDescent="0.2">
      <c r="A67" s="50" t="s">
        <v>410</v>
      </c>
      <c r="B67" s="6" t="str">
        <f>IF(OR(AND(G67="N", H67&gt;50%), AND(G67="Y", H67&gt;=60%)), "P", "")</f>
        <v>P</v>
      </c>
      <c r="C67" s="7" t="str">
        <f>IF(OR(AND(G67="N", H67&lt;50%), (AND(G67="Y", H67&lt;60%))), "D", "")</f>
        <v/>
      </c>
      <c r="D67" s="51">
        <v>893</v>
      </c>
      <c r="E67" s="51">
        <v>208</v>
      </c>
      <c r="F67" s="8">
        <f>SUM(D67:E67)</f>
        <v>1101</v>
      </c>
      <c r="G67" s="48" t="s">
        <v>26</v>
      </c>
      <c r="H67" s="9">
        <f>D67/F67</f>
        <v>0.81108083560399635</v>
      </c>
      <c r="I67" s="10" t="str">
        <f t="shared" si="7"/>
        <v>P</v>
      </c>
      <c r="J67" s="11" t="str">
        <f t="shared" si="8"/>
        <v/>
      </c>
      <c r="K67" s="97">
        <v>884</v>
      </c>
      <c r="L67" s="97">
        <v>214</v>
      </c>
      <c r="M67" s="98">
        <f t="shared" si="15"/>
        <v>1098</v>
      </c>
      <c r="N67" s="73" t="s">
        <v>428</v>
      </c>
    </row>
    <row r="68" spans="1:14" ht="14.25" x14ac:dyDescent="0.2">
      <c r="A68" s="50"/>
      <c r="B68" s="6"/>
      <c r="C68" s="7"/>
      <c r="D68" s="51"/>
      <c r="E68" s="51"/>
      <c r="F68" s="8"/>
      <c r="G68" s="48"/>
      <c r="H68" s="9"/>
      <c r="I68" s="10" t="str">
        <f t="shared" si="7"/>
        <v>P</v>
      </c>
      <c r="J68" s="11" t="str">
        <f t="shared" si="8"/>
        <v/>
      </c>
      <c r="K68" s="97">
        <v>904</v>
      </c>
      <c r="L68" s="97">
        <v>196</v>
      </c>
      <c r="M68" s="98">
        <f t="shared" si="15"/>
        <v>1100</v>
      </c>
      <c r="N68" s="73" t="s">
        <v>417</v>
      </c>
    </row>
    <row r="69" spans="1:14" ht="14.25" x14ac:dyDescent="0.2">
      <c r="A69" s="50" t="s">
        <v>411</v>
      </c>
      <c r="B69" s="6" t="str">
        <f>IF(OR(AND(G69="N", H69&gt;50%), AND(G69="Y", H69&gt;=60%)), "P", "")</f>
        <v>P</v>
      </c>
      <c r="C69" s="7" t="str">
        <f>IF(OR(AND(G69="N", H69&lt;50%), (AND(G69="Y", H69&lt;60%))), "D", "")</f>
        <v/>
      </c>
      <c r="D69" s="51">
        <v>146</v>
      </c>
      <c r="E69" s="51">
        <v>46</v>
      </c>
      <c r="F69" s="8">
        <f>SUM(D69:E69)</f>
        <v>192</v>
      </c>
      <c r="G69" s="48" t="s">
        <v>26</v>
      </c>
      <c r="H69" s="9">
        <f>D69/F69</f>
        <v>0.76041666666666663</v>
      </c>
      <c r="I69" s="10" t="str">
        <f t="shared" si="7"/>
        <v>P</v>
      </c>
      <c r="J69" s="11" t="str">
        <f t="shared" si="8"/>
        <v/>
      </c>
      <c r="K69" s="97">
        <v>168</v>
      </c>
      <c r="L69" s="97">
        <v>25</v>
      </c>
      <c r="M69" s="98">
        <f t="shared" si="15"/>
        <v>193</v>
      </c>
      <c r="N69" s="73" t="s">
        <v>84</v>
      </c>
    </row>
    <row r="70" spans="1:14" ht="15" x14ac:dyDescent="0.25">
      <c r="A70" s="127" t="s">
        <v>5</v>
      </c>
      <c r="B70" s="135">
        <f>COUNTIF(B32:B69, "P")</f>
        <v>24</v>
      </c>
      <c r="C70" s="135">
        <f>COUNTIF(C32:C69, "D")</f>
        <v>0</v>
      </c>
      <c r="D70" s="122"/>
      <c r="E70" s="122"/>
      <c r="F70" s="123"/>
      <c r="G70" s="66"/>
      <c r="H70" s="124"/>
      <c r="I70" s="66"/>
      <c r="J70" s="66"/>
      <c r="K70" s="125"/>
      <c r="L70" s="125"/>
      <c r="M70" s="123"/>
      <c r="N70" s="126"/>
    </row>
    <row r="71" spans="1:14" ht="15" customHeight="1" x14ac:dyDescent="0.2">
      <c r="A71" s="63"/>
      <c r="B71" s="64"/>
      <c r="C71" s="64"/>
      <c r="D71" s="64"/>
      <c r="E71" s="64"/>
      <c r="F71" s="64"/>
      <c r="G71" s="64"/>
      <c r="H71" s="64"/>
      <c r="I71" s="62"/>
      <c r="J71" s="62"/>
      <c r="K71" s="104"/>
      <c r="L71" s="104"/>
      <c r="M71" s="104"/>
      <c r="N71" s="65"/>
    </row>
    <row r="72" spans="1:14" ht="15" x14ac:dyDescent="0.25">
      <c r="A72" s="80" t="s">
        <v>867</v>
      </c>
      <c r="B72" s="81"/>
      <c r="C72" s="82"/>
      <c r="D72" s="83"/>
      <c r="E72" s="83"/>
      <c r="F72" s="84"/>
      <c r="G72" s="85"/>
      <c r="H72" s="86"/>
      <c r="I72" s="87" t="str">
        <f t="shared" ref="I72:I119" si="16">IF(K72&gt;L72, "P", "")</f>
        <v/>
      </c>
      <c r="J72" s="88" t="str">
        <f t="shared" ref="J72:J119" si="17">IF(L72&gt;K72, "D", "")</f>
        <v/>
      </c>
      <c r="K72" s="95"/>
      <c r="L72" s="95"/>
      <c r="M72" s="96"/>
      <c r="N72" s="91"/>
    </row>
    <row r="73" spans="1:14" ht="14.25" x14ac:dyDescent="0.2">
      <c r="A73" s="90" t="s">
        <v>868</v>
      </c>
      <c r="B73" s="81" t="str">
        <f>IF(OR(AND(G73="N", H73&gt;50%), AND(G73="Y", H73&gt;=60%)), "P", "")</f>
        <v>P</v>
      </c>
      <c r="C73" s="82" t="str">
        <f>IF(OR(AND(G73="N", H73&lt;50%), (AND(G73="Y", H73&lt;60%))), "D", "")</f>
        <v/>
      </c>
      <c r="D73" s="83">
        <v>129</v>
      </c>
      <c r="E73" s="83">
        <v>13</v>
      </c>
      <c r="F73" s="84">
        <f>SUM(D73:E73)</f>
        <v>142</v>
      </c>
      <c r="G73" s="85" t="s">
        <v>26</v>
      </c>
      <c r="H73" s="86">
        <f>D73/F73</f>
        <v>0.90845070422535212</v>
      </c>
      <c r="I73" s="87" t="str">
        <f t="shared" si="16"/>
        <v/>
      </c>
      <c r="J73" s="88" t="str">
        <f t="shared" si="17"/>
        <v/>
      </c>
      <c r="K73" s="95"/>
      <c r="L73" s="95"/>
      <c r="M73" s="96"/>
      <c r="N73" s="91"/>
    </row>
    <row r="74" spans="1:14" ht="14.25" x14ac:dyDescent="0.2">
      <c r="A74" s="90" t="s">
        <v>869</v>
      </c>
      <c r="B74" s="81" t="str">
        <f>IF(OR(AND(G74="N", H74&gt;50%), AND(G74="Y", H74&gt;=60%)), "P", "")</f>
        <v>P</v>
      </c>
      <c r="C74" s="82" t="str">
        <f>IF(OR(AND(G74="N", H74&lt;50%), (AND(G74="Y", H74&lt;60%))), "D", "")</f>
        <v/>
      </c>
      <c r="D74" s="83">
        <v>89</v>
      </c>
      <c r="E74" s="83">
        <v>85</v>
      </c>
      <c r="F74" s="84">
        <f>SUM(D74:E74)</f>
        <v>174</v>
      </c>
      <c r="G74" s="85" t="s">
        <v>26</v>
      </c>
      <c r="H74" s="86">
        <f>D74/F74</f>
        <v>0.5114942528735632</v>
      </c>
      <c r="I74" s="87" t="str">
        <f t="shared" si="16"/>
        <v>P</v>
      </c>
      <c r="J74" s="88" t="str">
        <f t="shared" si="17"/>
        <v/>
      </c>
      <c r="K74" s="95">
        <v>119</v>
      </c>
      <c r="L74" s="95">
        <v>55</v>
      </c>
      <c r="M74" s="96">
        <f t="shared" ref="M74:M95" si="18">SUM(K74:L74)</f>
        <v>174</v>
      </c>
      <c r="N74" s="91"/>
    </row>
    <row r="75" spans="1:14" ht="14.25" x14ac:dyDescent="0.2">
      <c r="A75" s="90"/>
      <c r="B75" s="81"/>
      <c r="C75" s="82"/>
      <c r="D75" s="83"/>
      <c r="E75" s="83"/>
      <c r="F75" s="84"/>
      <c r="G75" s="85"/>
      <c r="H75" s="86"/>
      <c r="I75" s="87" t="str">
        <f t="shared" si="16"/>
        <v>P</v>
      </c>
      <c r="J75" s="88" t="str">
        <f t="shared" si="17"/>
        <v/>
      </c>
      <c r="K75" s="95">
        <v>119</v>
      </c>
      <c r="L75" s="95">
        <v>56</v>
      </c>
      <c r="M75" s="96">
        <f t="shared" si="18"/>
        <v>175</v>
      </c>
      <c r="N75" s="91"/>
    </row>
    <row r="76" spans="1:14" ht="14.25" x14ac:dyDescent="0.2">
      <c r="A76" s="90"/>
      <c r="B76" s="81"/>
      <c r="C76" s="82"/>
      <c r="D76" s="83"/>
      <c r="E76" s="83"/>
      <c r="F76" s="84"/>
      <c r="G76" s="85"/>
      <c r="H76" s="86"/>
      <c r="I76" s="87" t="str">
        <f t="shared" si="16"/>
        <v>P</v>
      </c>
      <c r="J76" s="88" t="str">
        <f t="shared" si="17"/>
        <v/>
      </c>
      <c r="K76" s="95">
        <v>110</v>
      </c>
      <c r="L76" s="95">
        <v>62</v>
      </c>
      <c r="M76" s="96">
        <f t="shared" si="18"/>
        <v>172</v>
      </c>
      <c r="N76" s="91"/>
    </row>
    <row r="77" spans="1:14" ht="14.25" x14ac:dyDescent="0.2">
      <c r="A77" s="90" t="s">
        <v>870</v>
      </c>
      <c r="B77" s="81" t="str">
        <f>IF(OR(AND(G77="N", H77&gt;50%), AND(G77="Y", H77&gt;=60%)), "P", "")</f>
        <v>P</v>
      </c>
      <c r="C77" s="82" t="str">
        <f>IF(OR(AND(G77="N", H77&lt;50%), (AND(G77="Y", H77&lt;60%))), "D", "")</f>
        <v/>
      </c>
      <c r="D77" s="83">
        <v>69</v>
      </c>
      <c r="E77" s="83">
        <v>23</v>
      </c>
      <c r="F77" s="84">
        <f>SUM(D77:E77)</f>
        <v>92</v>
      </c>
      <c r="G77" s="85" t="s">
        <v>26</v>
      </c>
      <c r="H77" s="86">
        <f>D77/F77</f>
        <v>0.75</v>
      </c>
      <c r="I77" s="87" t="str">
        <f t="shared" si="16"/>
        <v>P</v>
      </c>
      <c r="J77" s="88" t="str">
        <f t="shared" si="17"/>
        <v/>
      </c>
      <c r="K77" s="95">
        <v>67</v>
      </c>
      <c r="L77" s="95">
        <v>25</v>
      </c>
      <c r="M77" s="96">
        <f t="shared" si="18"/>
        <v>92</v>
      </c>
      <c r="N77" s="91"/>
    </row>
    <row r="78" spans="1:14" ht="14.25" x14ac:dyDescent="0.2">
      <c r="A78" s="90"/>
      <c r="B78" s="81"/>
      <c r="C78" s="82"/>
      <c r="D78" s="83"/>
      <c r="E78" s="83"/>
      <c r="F78" s="84"/>
      <c r="G78" s="85"/>
      <c r="H78" s="86"/>
      <c r="I78" s="87" t="str">
        <f t="shared" si="16"/>
        <v>P</v>
      </c>
      <c r="J78" s="88" t="str">
        <f t="shared" si="17"/>
        <v/>
      </c>
      <c r="K78" s="95">
        <v>69</v>
      </c>
      <c r="L78" s="95">
        <v>23</v>
      </c>
      <c r="M78" s="96">
        <f t="shared" si="18"/>
        <v>92</v>
      </c>
      <c r="N78" s="91"/>
    </row>
    <row r="79" spans="1:14" ht="14.25" x14ac:dyDescent="0.2">
      <c r="A79" s="90"/>
      <c r="B79" s="81"/>
      <c r="C79" s="82"/>
      <c r="D79" s="83"/>
      <c r="E79" s="83"/>
      <c r="F79" s="84"/>
      <c r="G79" s="85"/>
      <c r="H79" s="86"/>
      <c r="I79" s="87" t="str">
        <f t="shared" si="16"/>
        <v>P</v>
      </c>
      <c r="J79" s="88" t="str">
        <f t="shared" si="17"/>
        <v/>
      </c>
      <c r="K79" s="95">
        <v>71</v>
      </c>
      <c r="L79" s="95">
        <v>22</v>
      </c>
      <c r="M79" s="96">
        <f t="shared" si="18"/>
        <v>93</v>
      </c>
      <c r="N79" s="91"/>
    </row>
    <row r="80" spans="1:14" ht="14.25" x14ac:dyDescent="0.2">
      <c r="A80" s="90" t="s">
        <v>871</v>
      </c>
      <c r="B80" s="81" t="str">
        <f>IF(OR(AND(G80="N", H80&gt;50%), AND(G80="Y", H80&gt;=60%)), "P", "")</f>
        <v>P</v>
      </c>
      <c r="C80" s="82" t="str">
        <f>IF(OR(AND(G80="N", H80&lt;50%), (AND(G80="Y", H80&lt;60%))), "D", "")</f>
        <v/>
      </c>
      <c r="D80" s="83">
        <v>144</v>
      </c>
      <c r="E80" s="83">
        <v>31</v>
      </c>
      <c r="F80" s="84">
        <f>SUM(D80:E80)</f>
        <v>175</v>
      </c>
      <c r="G80" s="85" t="s">
        <v>26</v>
      </c>
      <c r="H80" s="86">
        <f>D80/F80</f>
        <v>0.82285714285714284</v>
      </c>
      <c r="I80" s="87" t="str">
        <f t="shared" si="16"/>
        <v>P</v>
      </c>
      <c r="J80" s="88" t="str">
        <f t="shared" si="17"/>
        <v/>
      </c>
      <c r="K80" s="95">
        <v>152</v>
      </c>
      <c r="L80" s="95">
        <v>22</v>
      </c>
      <c r="M80" s="96">
        <f t="shared" si="18"/>
        <v>174</v>
      </c>
      <c r="N80" s="91"/>
    </row>
    <row r="81" spans="1:14" ht="14.25" x14ac:dyDescent="0.2">
      <c r="A81" s="90"/>
      <c r="B81" s="81"/>
      <c r="C81" s="82"/>
      <c r="D81" s="83"/>
      <c r="E81" s="83"/>
      <c r="F81" s="84"/>
      <c r="G81" s="85"/>
      <c r="H81" s="86"/>
      <c r="I81" s="87" t="str">
        <f t="shared" si="16"/>
        <v>P</v>
      </c>
      <c r="J81" s="88" t="str">
        <f t="shared" si="17"/>
        <v/>
      </c>
      <c r="K81" s="95">
        <v>150</v>
      </c>
      <c r="L81" s="95">
        <v>25</v>
      </c>
      <c r="M81" s="96">
        <f t="shared" si="18"/>
        <v>175</v>
      </c>
      <c r="N81" s="91"/>
    </row>
    <row r="82" spans="1:14" ht="14.25" x14ac:dyDescent="0.2">
      <c r="A82" s="90"/>
      <c r="B82" s="81"/>
      <c r="C82" s="82"/>
      <c r="D82" s="83"/>
      <c r="E82" s="83"/>
      <c r="F82" s="84"/>
      <c r="G82" s="85"/>
      <c r="H82" s="86"/>
      <c r="I82" s="87" t="str">
        <f t="shared" si="16"/>
        <v>P</v>
      </c>
      <c r="J82" s="88" t="str">
        <f t="shared" si="17"/>
        <v/>
      </c>
      <c r="K82" s="95">
        <v>149</v>
      </c>
      <c r="L82" s="95">
        <v>26</v>
      </c>
      <c r="M82" s="96">
        <f t="shared" si="18"/>
        <v>175</v>
      </c>
      <c r="N82" s="91"/>
    </row>
    <row r="83" spans="1:14" ht="14.25" x14ac:dyDescent="0.2">
      <c r="A83" s="90"/>
      <c r="B83" s="81"/>
      <c r="C83" s="82"/>
      <c r="D83" s="83"/>
      <c r="E83" s="83"/>
      <c r="F83" s="84"/>
      <c r="G83" s="85"/>
      <c r="H83" s="86"/>
      <c r="I83" s="87" t="str">
        <f t="shared" si="16"/>
        <v>P</v>
      </c>
      <c r="J83" s="88" t="str">
        <f t="shared" si="17"/>
        <v/>
      </c>
      <c r="K83" s="95">
        <v>144</v>
      </c>
      <c r="L83" s="95">
        <v>31</v>
      </c>
      <c r="M83" s="96">
        <f t="shared" si="18"/>
        <v>175</v>
      </c>
      <c r="N83" s="91"/>
    </row>
    <row r="84" spans="1:14" ht="14.25" x14ac:dyDescent="0.2">
      <c r="A84" s="90"/>
      <c r="B84" s="81"/>
      <c r="C84" s="82"/>
      <c r="D84" s="83"/>
      <c r="E84" s="83"/>
      <c r="F84" s="84"/>
      <c r="G84" s="85"/>
      <c r="H84" s="86"/>
      <c r="I84" s="87" t="str">
        <f t="shared" si="16"/>
        <v>P</v>
      </c>
      <c r="J84" s="88" t="str">
        <f t="shared" si="17"/>
        <v/>
      </c>
      <c r="K84" s="95">
        <v>147</v>
      </c>
      <c r="L84" s="95">
        <v>28</v>
      </c>
      <c r="M84" s="96">
        <f t="shared" si="18"/>
        <v>175</v>
      </c>
      <c r="N84" s="91"/>
    </row>
    <row r="85" spans="1:14" ht="14.25" x14ac:dyDescent="0.2">
      <c r="A85" s="90"/>
      <c r="B85" s="81"/>
      <c r="C85" s="82"/>
      <c r="D85" s="83"/>
      <c r="E85" s="83"/>
      <c r="F85" s="84"/>
      <c r="G85" s="85"/>
      <c r="H85" s="86"/>
      <c r="I85" s="87" t="str">
        <f t="shared" si="16"/>
        <v>P</v>
      </c>
      <c r="J85" s="88" t="str">
        <f t="shared" si="17"/>
        <v/>
      </c>
      <c r="K85" s="95">
        <v>137</v>
      </c>
      <c r="L85" s="95">
        <v>38</v>
      </c>
      <c r="M85" s="96">
        <f t="shared" si="18"/>
        <v>175</v>
      </c>
      <c r="N85" s="91"/>
    </row>
    <row r="86" spans="1:14" ht="14.25" x14ac:dyDescent="0.2">
      <c r="A86" s="90" t="s">
        <v>872</v>
      </c>
      <c r="B86" s="81" t="str">
        <f>IF(OR(AND(G86="N", H86&gt;50%), AND(G86="Y", H86&gt;=60%)), "P", "")</f>
        <v>P</v>
      </c>
      <c r="C86" s="82" t="str">
        <f>IF(OR(AND(G86="N", H86&lt;50%), (AND(G86="Y", H86&lt;60%))), "D", "")</f>
        <v/>
      </c>
      <c r="D86" s="83">
        <v>119</v>
      </c>
      <c r="E86" s="83">
        <v>23</v>
      </c>
      <c r="F86" s="84">
        <f>SUM(D86:E86)</f>
        <v>142</v>
      </c>
      <c r="G86" s="85" t="s">
        <v>26</v>
      </c>
      <c r="H86" s="86">
        <f>D86/F86</f>
        <v>0.8380281690140845</v>
      </c>
      <c r="I86" s="87" t="str">
        <f t="shared" si="16"/>
        <v>P</v>
      </c>
      <c r="J86" s="88" t="str">
        <f t="shared" si="17"/>
        <v/>
      </c>
      <c r="K86" s="95">
        <v>120</v>
      </c>
      <c r="L86" s="95">
        <v>22</v>
      </c>
      <c r="M86" s="96">
        <f t="shared" si="18"/>
        <v>142</v>
      </c>
      <c r="N86" s="91"/>
    </row>
    <row r="87" spans="1:14" ht="14.25" x14ac:dyDescent="0.2">
      <c r="A87" s="90"/>
      <c r="B87" s="81"/>
      <c r="C87" s="82"/>
      <c r="D87" s="83"/>
      <c r="E87" s="83"/>
      <c r="F87" s="84"/>
      <c r="G87" s="85"/>
      <c r="H87" s="86"/>
      <c r="I87" s="87" t="str">
        <f t="shared" si="16"/>
        <v>P</v>
      </c>
      <c r="J87" s="88" t="str">
        <f t="shared" si="17"/>
        <v/>
      </c>
      <c r="K87" s="95">
        <v>121</v>
      </c>
      <c r="L87" s="95">
        <v>22</v>
      </c>
      <c r="M87" s="96">
        <f t="shared" si="18"/>
        <v>143</v>
      </c>
      <c r="N87" s="91"/>
    </row>
    <row r="88" spans="1:14" ht="14.25" x14ac:dyDescent="0.2">
      <c r="A88" s="90"/>
      <c r="B88" s="81"/>
      <c r="C88" s="82"/>
      <c r="D88" s="83"/>
      <c r="E88" s="83"/>
      <c r="F88" s="84"/>
      <c r="G88" s="85"/>
      <c r="H88" s="86"/>
      <c r="I88" s="87" t="str">
        <f t="shared" si="16"/>
        <v>P</v>
      </c>
      <c r="J88" s="88" t="str">
        <f t="shared" si="17"/>
        <v/>
      </c>
      <c r="K88" s="95">
        <v>104</v>
      </c>
      <c r="L88" s="95">
        <v>37</v>
      </c>
      <c r="M88" s="96">
        <f t="shared" si="18"/>
        <v>141</v>
      </c>
      <c r="N88" s="91"/>
    </row>
    <row r="89" spans="1:14" ht="14.25" x14ac:dyDescent="0.2">
      <c r="A89" s="90" t="s">
        <v>873</v>
      </c>
      <c r="B89" s="81" t="str">
        <f>IF(OR(AND(G89="N", H89&gt;50%), AND(G89="Y", H89&gt;=60%)), "P", "")</f>
        <v>P</v>
      </c>
      <c r="C89" s="82" t="str">
        <f>IF(OR(AND(G89="N", H89&lt;50%), (AND(G89="Y", H89&lt;60%))), "D", "")</f>
        <v/>
      </c>
      <c r="D89" s="83">
        <v>493</v>
      </c>
      <c r="E89" s="83">
        <v>76</v>
      </c>
      <c r="F89" s="84">
        <f>SUM(D89:E89)</f>
        <v>569</v>
      </c>
      <c r="G89" s="85" t="s">
        <v>26</v>
      </c>
      <c r="H89" s="86">
        <f>D89/F89</f>
        <v>0.86643233743409487</v>
      </c>
      <c r="I89" s="87" t="str">
        <f t="shared" si="16"/>
        <v>P</v>
      </c>
      <c r="J89" s="88" t="str">
        <f t="shared" si="17"/>
        <v/>
      </c>
      <c r="K89" s="95">
        <v>499</v>
      </c>
      <c r="L89" s="95">
        <v>71</v>
      </c>
      <c r="M89" s="96">
        <f t="shared" si="18"/>
        <v>570</v>
      </c>
      <c r="N89" s="91"/>
    </row>
    <row r="90" spans="1:14" ht="14.25" x14ac:dyDescent="0.2">
      <c r="A90" s="90" t="s">
        <v>874</v>
      </c>
      <c r="B90" s="81" t="str">
        <f>IF(OR(AND(G90="N", H90&gt;50%), AND(G90="Y", H90&gt;=60%)), "P", "")</f>
        <v>P</v>
      </c>
      <c r="C90" s="82" t="str">
        <f>IF(OR(AND(G90="N", H90&lt;50%), (AND(G90="Y", H90&lt;60%))), "D", "")</f>
        <v/>
      </c>
      <c r="D90" s="83">
        <v>140</v>
      </c>
      <c r="E90" s="83">
        <v>36</v>
      </c>
      <c r="F90" s="84">
        <f>SUM(D90:E90)</f>
        <v>176</v>
      </c>
      <c r="G90" s="85" t="s">
        <v>12</v>
      </c>
      <c r="H90" s="86">
        <f>D90/F90</f>
        <v>0.79545454545454541</v>
      </c>
      <c r="I90" s="87" t="str">
        <f t="shared" si="16"/>
        <v>P</v>
      </c>
      <c r="J90" s="88" t="str">
        <f t="shared" si="17"/>
        <v/>
      </c>
      <c r="K90" s="95">
        <v>150</v>
      </c>
      <c r="L90" s="95">
        <v>27</v>
      </c>
      <c r="M90" s="96">
        <f t="shared" si="18"/>
        <v>177</v>
      </c>
      <c r="N90" s="91"/>
    </row>
    <row r="91" spans="1:14" ht="14.25" x14ac:dyDescent="0.2">
      <c r="A91" s="90"/>
      <c r="B91" s="81"/>
      <c r="C91" s="82"/>
      <c r="D91" s="83"/>
      <c r="E91" s="83"/>
      <c r="F91" s="84"/>
      <c r="G91" s="85"/>
      <c r="H91" s="86"/>
      <c r="I91" s="87" t="str">
        <f t="shared" si="16"/>
        <v>P</v>
      </c>
      <c r="J91" s="88" t="str">
        <f t="shared" si="17"/>
        <v/>
      </c>
      <c r="K91" s="95">
        <v>157</v>
      </c>
      <c r="L91" s="95">
        <v>22</v>
      </c>
      <c r="M91" s="96">
        <f t="shared" si="18"/>
        <v>179</v>
      </c>
      <c r="N91" s="91"/>
    </row>
    <row r="92" spans="1:14" ht="14.25" x14ac:dyDescent="0.2">
      <c r="A92" s="90" t="s">
        <v>875</v>
      </c>
      <c r="B92" s="81" t="str">
        <f>IF(OR(AND(G92="N", H92&gt;50%), AND(G92="Y", H92&gt;=60%)), "P", "")</f>
        <v>P</v>
      </c>
      <c r="C92" s="82" t="str">
        <f>IF(OR(AND(G92="N", H92&lt;50%), (AND(G92="Y", H92&lt;60%))), "D", "")</f>
        <v/>
      </c>
      <c r="D92" s="83">
        <v>148</v>
      </c>
      <c r="E92" s="83">
        <v>113</v>
      </c>
      <c r="F92" s="84">
        <f>SUM(D92:E92)</f>
        <v>261</v>
      </c>
      <c r="G92" s="85" t="s">
        <v>26</v>
      </c>
      <c r="H92" s="86">
        <f>D92/F92</f>
        <v>0.56704980842911878</v>
      </c>
      <c r="I92" s="87" t="str">
        <f t="shared" si="16"/>
        <v>P</v>
      </c>
      <c r="J92" s="88" t="str">
        <f t="shared" si="17"/>
        <v/>
      </c>
      <c r="K92" s="95">
        <v>192</v>
      </c>
      <c r="L92" s="95">
        <v>62</v>
      </c>
      <c r="M92" s="96">
        <f t="shared" si="18"/>
        <v>254</v>
      </c>
      <c r="N92" s="91"/>
    </row>
    <row r="93" spans="1:14" ht="14.25" x14ac:dyDescent="0.2">
      <c r="A93" s="90"/>
      <c r="B93" s="81"/>
      <c r="C93" s="82"/>
      <c r="D93" s="83"/>
      <c r="E93" s="83"/>
      <c r="F93" s="84"/>
      <c r="G93" s="85"/>
      <c r="H93" s="86"/>
      <c r="I93" s="87" t="str">
        <f t="shared" si="16"/>
        <v>P</v>
      </c>
      <c r="J93" s="88" t="str">
        <f t="shared" si="17"/>
        <v/>
      </c>
      <c r="K93" s="95">
        <v>198</v>
      </c>
      <c r="L93" s="95">
        <v>55</v>
      </c>
      <c r="M93" s="96">
        <f t="shared" si="18"/>
        <v>253</v>
      </c>
      <c r="N93" s="91"/>
    </row>
    <row r="94" spans="1:14" ht="14.25" x14ac:dyDescent="0.2">
      <c r="A94" s="90"/>
      <c r="B94" s="81"/>
      <c r="C94" s="82"/>
      <c r="D94" s="83"/>
      <c r="E94" s="83"/>
      <c r="F94" s="84"/>
      <c r="G94" s="85"/>
      <c r="H94" s="86"/>
      <c r="I94" s="87" t="str">
        <f t="shared" si="16"/>
        <v>P</v>
      </c>
      <c r="J94" s="88" t="str">
        <f t="shared" si="17"/>
        <v/>
      </c>
      <c r="K94" s="95">
        <v>191</v>
      </c>
      <c r="L94" s="95">
        <v>74</v>
      </c>
      <c r="M94" s="96">
        <f t="shared" si="18"/>
        <v>265</v>
      </c>
      <c r="N94" s="91"/>
    </row>
    <row r="95" spans="1:14" ht="14.25" x14ac:dyDescent="0.2">
      <c r="A95" s="90"/>
      <c r="B95" s="81"/>
      <c r="C95" s="82"/>
      <c r="D95" s="83"/>
      <c r="E95" s="83"/>
      <c r="F95" s="84"/>
      <c r="G95" s="85"/>
      <c r="H95" s="86"/>
      <c r="I95" s="87" t="str">
        <f t="shared" si="16"/>
        <v>P</v>
      </c>
      <c r="J95" s="88" t="str">
        <f t="shared" si="17"/>
        <v/>
      </c>
      <c r="K95" s="95">
        <v>214</v>
      </c>
      <c r="L95" s="95">
        <v>41</v>
      </c>
      <c r="M95" s="96">
        <f t="shared" si="18"/>
        <v>255</v>
      </c>
      <c r="N95" s="91"/>
    </row>
    <row r="96" spans="1:14" ht="14.25" x14ac:dyDescent="0.2">
      <c r="A96" s="90" t="s">
        <v>876</v>
      </c>
      <c r="B96" s="81" t="str">
        <f>IF(OR(AND(G96="N", H96&gt;50%), AND(G96="Y", H96&gt;=60%)), "P", "")</f>
        <v>P</v>
      </c>
      <c r="C96" s="82" t="str">
        <f>IF(OR(AND(G96="N", H96&lt;50%), (AND(G96="Y", H96&lt;60%))), "D", "")</f>
        <v/>
      </c>
      <c r="D96" s="83">
        <v>269</v>
      </c>
      <c r="E96" s="83">
        <v>168</v>
      </c>
      <c r="F96" s="84">
        <f>SUM(D96:E96)</f>
        <v>437</v>
      </c>
      <c r="G96" s="85" t="s">
        <v>26</v>
      </c>
      <c r="H96" s="86">
        <f>D96/F96</f>
        <v>0.61556064073226546</v>
      </c>
      <c r="I96" s="87" t="str">
        <f t="shared" si="16"/>
        <v/>
      </c>
      <c r="J96" s="88" t="str">
        <f t="shared" si="17"/>
        <v/>
      </c>
      <c r="K96" s="95"/>
      <c r="L96" s="95"/>
      <c r="M96" s="96"/>
      <c r="N96" s="91"/>
    </row>
    <row r="97" spans="1:14" ht="14.25" x14ac:dyDescent="0.2">
      <c r="A97" s="90" t="s">
        <v>877</v>
      </c>
      <c r="B97" s="81" t="str">
        <f>IF(OR(AND(G97="N", H97&gt;50%), AND(G97="Y", H97&gt;=60%)), "P", "")</f>
        <v>P</v>
      </c>
      <c r="C97" s="82" t="str">
        <f>IF(OR(AND(G97="N", H97&lt;50%), (AND(G97="Y", H97&lt;60%))), "D", "")</f>
        <v/>
      </c>
      <c r="D97" s="83">
        <v>55</v>
      </c>
      <c r="E97" s="83">
        <v>8</v>
      </c>
      <c r="F97" s="84">
        <f>SUM(D97:E97)</f>
        <v>63</v>
      </c>
      <c r="G97" s="85" t="s">
        <v>26</v>
      </c>
      <c r="H97" s="86">
        <f>D97/F97</f>
        <v>0.87301587301587302</v>
      </c>
      <c r="I97" s="87" t="str">
        <f t="shared" si="16"/>
        <v>P</v>
      </c>
      <c r="J97" s="88" t="str">
        <f t="shared" si="17"/>
        <v/>
      </c>
      <c r="K97" s="95">
        <v>56</v>
      </c>
      <c r="L97" s="95">
        <v>7</v>
      </c>
      <c r="M97" s="96">
        <f t="shared" ref="M97:M103" si="19">SUM(K97:L97)</f>
        <v>63</v>
      </c>
      <c r="N97" s="91"/>
    </row>
    <row r="98" spans="1:14" ht="14.25" x14ac:dyDescent="0.2">
      <c r="A98" s="90" t="s">
        <v>878</v>
      </c>
      <c r="B98" s="81" t="str">
        <f>IF(OR(AND(G98="N", H98&gt;50%), AND(G98="Y", H98&gt;=60%)), "P", "")</f>
        <v>P</v>
      </c>
      <c r="C98" s="82" t="str">
        <f>IF(OR(AND(G98="N", H98&lt;50%), (AND(G98="Y", H98&lt;60%))), "D", "")</f>
        <v/>
      </c>
      <c r="D98" s="83">
        <v>146</v>
      </c>
      <c r="E98" s="83">
        <v>62</v>
      </c>
      <c r="F98" s="84">
        <f>SUM(D98:E98)</f>
        <v>208</v>
      </c>
      <c r="G98" s="85" t="s">
        <v>26</v>
      </c>
      <c r="H98" s="86">
        <f>D98/F98</f>
        <v>0.70192307692307687</v>
      </c>
      <c r="I98" s="87" t="str">
        <f t="shared" si="16"/>
        <v>P</v>
      </c>
      <c r="J98" s="88" t="str">
        <f t="shared" si="17"/>
        <v/>
      </c>
      <c r="K98" s="95">
        <v>156</v>
      </c>
      <c r="L98" s="95">
        <v>51</v>
      </c>
      <c r="M98" s="96">
        <f t="shared" si="19"/>
        <v>207</v>
      </c>
      <c r="N98" s="91"/>
    </row>
    <row r="99" spans="1:14" ht="14.25" x14ac:dyDescent="0.2">
      <c r="A99" s="90"/>
      <c r="B99" s="81"/>
      <c r="C99" s="82"/>
      <c r="D99" s="83"/>
      <c r="E99" s="83"/>
      <c r="F99" s="84"/>
      <c r="G99" s="85"/>
      <c r="H99" s="86"/>
      <c r="I99" s="87" t="str">
        <f t="shared" si="16"/>
        <v>P</v>
      </c>
      <c r="J99" s="88" t="str">
        <f t="shared" si="17"/>
        <v/>
      </c>
      <c r="K99" s="95">
        <v>183</v>
      </c>
      <c r="L99" s="95">
        <v>26</v>
      </c>
      <c r="M99" s="96">
        <f t="shared" si="19"/>
        <v>209</v>
      </c>
      <c r="N99" s="91"/>
    </row>
    <row r="100" spans="1:14" ht="14.25" x14ac:dyDescent="0.2">
      <c r="A100" s="90" t="s">
        <v>879</v>
      </c>
      <c r="B100" s="81" t="str">
        <f>IF(OR(AND(G100="N", H100&gt;50%), AND(G100="Y", H100&gt;=60%)), "P", "")</f>
        <v>P</v>
      </c>
      <c r="C100" s="82" t="str">
        <f>IF(OR(AND(G100="N", H100&lt;50%), (AND(G100="Y", H100&lt;60%))), "D", "")</f>
        <v/>
      </c>
      <c r="D100" s="83">
        <v>84</v>
      </c>
      <c r="E100" s="83">
        <v>23</v>
      </c>
      <c r="F100" s="84">
        <f>SUM(D100:E100)</f>
        <v>107</v>
      </c>
      <c r="G100" s="85" t="s">
        <v>26</v>
      </c>
      <c r="H100" s="86">
        <f>D100/F100</f>
        <v>0.78504672897196259</v>
      </c>
      <c r="I100" s="87" t="str">
        <f t="shared" si="16"/>
        <v>P</v>
      </c>
      <c r="J100" s="88" t="str">
        <f t="shared" si="17"/>
        <v/>
      </c>
      <c r="K100" s="95">
        <v>85</v>
      </c>
      <c r="L100" s="95">
        <v>22</v>
      </c>
      <c r="M100" s="96">
        <f t="shared" si="19"/>
        <v>107</v>
      </c>
      <c r="N100" s="91"/>
    </row>
    <row r="101" spans="1:14" ht="14.25" x14ac:dyDescent="0.2">
      <c r="A101" s="90"/>
      <c r="B101" s="81"/>
      <c r="C101" s="82"/>
      <c r="D101" s="83"/>
      <c r="E101" s="83"/>
      <c r="F101" s="84"/>
      <c r="G101" s="85"/>
      <c r="H101" s="86"/>
      <c r="I101" s="87" t="str">
        <f t="shared" si="16"/>
        <v>P</v>
      </c>
      <c r="J101" s="88" t="str">
        <f t="shared" si="17"/>
        <v/>
      </c>
      <c r="K101" s="95">
        <v>88</v>
      </c>
      <c r="L101" s="95">
        <v>19</v>
      </c>
      <c r="M101" s="96">
        <f t="shared" si="19"/>
        <v>107</v>
      </c>
      <c r="N101" s="91"/>
    </row>
    <row r="102" spans="1:14" ht="14.25" x14ac:dyDescent="0.2">
      <c r="A102" s="90" t="s">
        <v>880</v>
      </c>
      <c r="B102" s="81" t="str">
        <f>IF(OR(AND(G102="N", H102&gt;50%), AND(G102="Y", H102&gt;=60%)), "P", "")</f>
        <v>P</v>
      </c>
      <c r="C102" s="82" t="str">
        <f>IF(OR(AND(G102="N", H102&lt;50%), (AND(G102="Y", H102&lt;60%))), "D", "")</f>
        <v/>
      </c>
      <c r="D102" s="83">
        <v>582</v>
      </c>
      <c r="E102" s="83">
        <v>298</v>
      </c>
      <c r="F102" s="84">
        <f>SUM(D102:E102)</f>
        <v>880</v>
      </c>
      <c r="G102" s="85" t="s">
        <v>26</v>
      </c>
      <c r="H102" s="86">
        <f>D102/F102</f>
        <v>0.66136363636363638</v>
      </c>
      <c r="I102" s="87" t="str">
        <f t="shared" si="16"/>
        <v>P</v>
      </c>
      <c r="J102" s="88" t="str">
        <f t="shared" si="17"/>
        <v/>
      </c>
      <c r="K102" s="95">
        <v>593</v>
      </c>
      <c r="L102" s="95">
        <v>264</v>
      </c>
      <c r="M102" s="96">
        <f t="shared" si="19"/>
        <v>857</v>
      </c>
      <c r="N102" s="91"/>
    </row>
    <row r="103" spans="1:14" ht="14.25" x14ac:dyDescent="0.2">
      <c r="A103" s="90" t="s">
        <v>881</v>
      </c>
      <c r="B103" s="81" t="str">
        <f>IF(OR(AND(G103="N", H103&gt;50%), AND(G103="Y", H103&gt;=60%)), "P", "")</f>
        <v>P</v>
      </c>
      <c r="C103" s="82" t="str">
        <f>IF(OR(AND(G103="N", H103&lt;50%), (AND(G103="Y", H103&lt;60%))), "D", "")</f>
        <v/>
      </c>
      <c r="D103" s="83">
        <v>214</v>
      </c>
      <c r="E103" s="83">
        <v>54</v>
      </c>
      <c r="F103" s="84">
        <f>SUM(D103:E103)</f>
        <v>268</v>
      </c>
      <c r="G103" s="85" t="s">
        <v>26</v>
      </c>
      <c r="H103" s="86">
        <f>D103/F103</f>
        <v>0.79850746268656714</v>
      </c>
      <c r="I103" s="87" t="str">
        <f t="shared" si="16"/>
        <v>P</v>
      </c>
      <c r="J103" s="88" t="str">
        <f t="shared" si="17"/>
        <v/>
      </c>
      <c r="K103" s="95">
        <v>212</v>
      </c>
      <c r="L103" s="95">
        <v>53</v>
      </c>
      <c r="M103" s="96">
        <f t="shared" si="19"/>
        <v>265</v>
      </c>
      <c r="N103" s="91"/>
    </row>
    <row r="104" spans="1:14" ht="14.25" x14ac:dyDescent="0.2">
      <c r="A104" s="90" t="s">
        <v>882</v>
      </c>
      <c r="B104" s="81" t="str">
        <f>IF(OR(AND(G104="N", H104&gt;50%), AND(G104="Y", H104&gt;=60%)), "P", "")</f>
        <v>P</v>
      </c>
      <c r="C104" s="82" t="str">
        <f>IF(OR(AND(G104="N", H104&lt;50%), (AND(G104="Y", H104&lt;60%))), "D", "")</f>
        <v/>
      </c>
      <c r="D104" s="83">
        <v>114</v>
      </c>
      <c r="E104" s="83">
        <v>14</v>
      </c>
      <c r="F104" s="84">
        <f>SUM(D104:E104)</f>
        <v>128</v>
      </c>
      <c r="G104" s="85" t="s">
        <v>26</v>
      </c>
      <c r="H104" s="86">
        <f>D104/F104</f>
        <v>0.890625</v>
      </c>
      <c r="I104" s="87" t="str">
        <f t="shared" si="16"/>
        <v/>
      </c>
      <c r="J104" s="88" t="str">
        <f t="shared" si="17"/>
        <v/>
      </c>
      <c r="K104" s="95"/>
      <c r="L104" s="95"/>
      <c r="M104" s="96"/>
      <c r="N104" s="91"/>
    </row>
    <row r="105" spans="1:14" ht="14.25" x14ac:dyDescent="0.2">
      <c r="A105" s="90" t="s">
        <v>883</v>
      </c>
      <c r="B105" s="81" t="str">
        <f>IF(OR(AND(G105="N", H105&gt;50%), AND(G105="Y", H105&gt;=60%)), "P", "")</f>
        <v>P</v>
      </c>
      <c r="C105" s="82" t="str">
        <f>IF(OR(AND(G105="N", H105&lt;50%), (AND(G105="Y", H105&lt;60%))), "D", "")</f>
        <v/>
      </c>
      <c r="D105" s="83">
        <v>319</v>
      </c>
      <c r="E105" s="83">
        <v>31</v>
      </c>
      <c r="F105" s="84">
        <f>SUM(D105:E105)</f>
        <v>350</v>
      </c>
      <c r="G105" s="85" t="s">
        <v>26</v>
      </c>
      <c r="H105" s="86">
        <f>D105/F105</f>
        <v>0.91142857142857148</v>
      </c>
      <c r="I105" s="87" t="str">
        <f t="shared" si="16"/>
        <v>P</v>
      </c>
      <c r="J105" s="88" t="str">
        <f t="shared" si="17"/>
        <v/>
      </c>
      <c r="K105" s="95">
        <v>319</v>
      </c>
      <c r="L105" s="95">
        <v>23</v>
      </c>
      <c r="M105" s="96">
        <f t="shared" ref="M105:M119" si="20">SUM(K105:L105)</f>
        <v>342</v>
      </c>
      <c r="N105" s="91"/>
    </row>
    <row r="106" spans="1:14" ht="14.25" x14ac:dyDescent="0.2">
      <c r="A106" s="90"/>
      <c r="B106" s="81"/>
      <c r="C106" s="82"/>
      <c r="D106" s="83"/>
      <c r="E106" s="83"/>
      <c r="F106" s="84"/>
      <c r="G106" s="85"/>
      <c r="H106" s="86"/>
      <c r="I106" s="87" t="str">
        <f t="shared" si="16"/>
        <v>P</v>
      </c>
      <c r="J106" s="88" t="str">
        <f t="shared" si="17"/>
        <v/>
      </c>
      <c r="K106" s="95">
        <v>315</v>
      </c>
      <c r="L106" s="95">
        <v>30</v>
      </c>
      <c r="M106" s="96">
        <f t="shared" si="20"/>
        <v>345</v>
      </c>
      <c r="N106" s="91"/>
    </row>
    <row r="107" spans="1:14" ht="14.25" x14ac:dyDescent="0.2">
      <c r="A107" s="90" t="s">
        <v>884</v>
      </c>
      <c r="B107" s="81" t="str">
        <f>IF(OR(AND(G107="N", H107&gt;50%), AND(G107="Y", H107&gt;=60%)), "P", "")</f>
        <v>P</v>
      </c>
      <c r="C107" s="82" t="str">
        <f>IF(OR(AND(G107="N", H107&lt;50%), (AND(G107="Y", H107&lt;60%))), "D", "")</f>
        <v/>
      </c>
      <c r="D107" s="83">
        <v>51</v>
      </c>
      <c r="E107" s="83">
        <v>8</v>
      </c>
      <c r="F107" s="84">
        <f>SUM(D107:E107)</f>
        <v>59</v>
      </c>
      <c r="G107" s="85" t="s">
        <v>26</v>
      </c>
      <c r="H107" s="86">
        <f>D107/F107</f>
        <v>0.86440677966101698</v>
      </c>
      <c r="I107" s="87" t="str">
        <f t="shared" si="16"/>
        <v>P</v>
      </c>
      <c r="J107" s="88" t="str">
        <f t="shared" si="17"/>
        <v/>
      </c>
      <c r="K107" s="95">
        <v>51</v>
      </c>
      <c r="L107" s="95">
        <v>8</v>
      </c>
      <c r="M107" s="96">
        <f t="shared" si="20"/>
        <v>59</v>
      </c>
      <c r="N107" s="91"/>
    </row>
    <row r="108" spans="1:14" ht="14.25" x14ac:dyDescent="0.2">
      <c r="A108" s="90"/>
      <c r="B108" s="81"/>
      <c r="C108" s="82"/>
      <c r="D108" s="83"/>
      <c r="E108" s="83"/>
      <c r="F108" s="84"/>
      <c r="G108" s="85"/>
      <c r="H108" s="86"/>
      <c r="I108" s="87" t="str">
        <f t="shared" si="16"/>
        <v>P</v>
      </c>
      <c r="J108" s="88" t="str">
        <f t="shared" si="17"/>
        <v/>
      </c>
      <c r="K108" s="95">
        <v>51</v>
      </c>
      <c r="L108" s="95">
        <v>7</v>
      </c>
      <c r="M108" s="96">
        <f t="shared" si="20"/>
        <v>58</v>
      </c>
      <c r="N108" s="91"/>
    </row>
    <row r="109" spans="1:14" ht="14.25" x14ac:dyDescent="0.2">
      <c r="A109" s="90"/>
      <c r="B109" s="81"/>
      <c r="C109" s="82"/>
      <c r="D109" s="83"/>
      <c r="E109" s="83"/>
      <c r="F109" s="84"/>
      <c r="G109" s="85"/>
      <c r="H109" s="86"/>
      <c r="I109" s="87" t="str">
        <f t="shared" si="16"/>
        <v>P</v>
      </c>
      <c r="J109" s="88" t="str">
        <f t="shared" si="17"/>
        <v/>
      </c>
      <c r="K109" s="95">
        <v>42</v>
      </c>
      <c r="L109" s="95">
        <v>17</v>
      </c>
      <c r="M109" s="96">
        <f t="shared" si="20"/>
        <v>59</v>
      </c>
      <c r="N109" s="91"/>
    </row>
    <row r="110" spans="1:14" ht="14.25" x14ac:dyDescent="0.2">
      <c r="A110" s="90" t="s">
        <v>885</v>
      </c>
      <c r="B110" s="81" t="str">
        <f>IF(OR(AND(G110="N", H110&gt;50%), AND(G110="Y", H110&gt;=60%)), "P", "")</f>
        <v>P</v>
      </c>
      <c r="C110" s="82" t="str">
        <f>IF(OR(AND(G110="N", H110&lt;50%), (AND(G110="Y", H110&lt;60%))), "D", "")</f>
        <v/>
      </c>
      <c r="D110" s="83">
        <v>256</v>
      </c>
      <c r="E110" s="83">
        <v>53</v>
      </c>
      <c r="F110" s="84">
        <f>SUM(D110:E110)</f>
        <v>309</v>
      </c>
      <c r="G110" s="85" t="s">
        <v>26</v>
      </c>
      <c r="H110" s="86">
        <f>D110/F110</f>
        <v>0.82847896440129454</v>
      </c>
      <c r="I110" s="87" t="str">
        <f t="shared" si="16"/>
        <v>P</v>
      </c>
      <c r="J110" s="88" t="str">
        <f t="shared" si="17"/>
        <v/>
      </c>
      <c r="K110" s="95">
        <v>254</v>
      </c>
      <c r="L110" s="95">
        <v>55</v>
      </c>
      <c r="M110" s="96">
        <f t="shared" si="20"/>
        <v>309</v>
      </c>
      <c r="N110" s="91"/>
    </row>
    <row r="111" spans="1:14" ht="14.25" x14ac:dyDescent="0.2">
      <c r="A111" s="90"/>
      <c r="B111" s="81"/>
      <c r="C111" s="82"/>
      <c r="D111" s="83"/>
      <c r="E111" s="83"/>
      <c r="F111" s="84"/>
      <c r="G111" s="85"/>
      <c r="H111" s="86"/>
      <c r="I111" s="87" t="str">
        <f t="shared" si="16"/>
        <v>P</v>
      </c>
      <c r="J111" s="88" t="str">
        <f t="shared" si="17"/>
        <v/>
      </c>
      <c r="K111" s="95">
        <v>239</v>
      </c>
      <c r="L111" s="95">
        <v>69</v>
      </c>
      <c r="M111" s="96">
        <f t="shared" si="20"/>
        <v>308</v>
      </c>
      <c r="N111" s="91"/>
    </row>
    <row r="112" spans="1:14" ht="14.25" x14ac:dyDescent="0.2">
      <c r="A112" s="90"/>
      <c r="B112" s="81"/>
      <c r="C112" s="82"/>
      <c r="D112" s="83"/>
      <c r="E112" s="83"/>
      <c r="F112" s="84"/>
      <c r="G112" s="85"/>
      <c r="H112" s="86"/>
      <c r="I112" s="87" t="str">
        <f t="shared" si="16"/>
        <v>P</v>
      </c>
      <c r="J112" s="88" t="str">
        <f t="shared" si="17"/>
        <v/>
      </c>
      <c r="K112" s="95">
        <v>210</v>
      </c>
      <c r="L112" s="95">
        <v>97</v>
      </c>
      <c r="M112" s="96">
        <f t="shared" si="20"/>
        <v>307</v>
      </c>
      <c r="N112" s="91"/>
    </row>
    <row r="113" spans="1:14" ht="14.25" x14ac:dyDescent="0.2">
      <c r="A113" s="90" t="s">
        <v>886</v>
      </c>
      <c r="B113" s="81" t="str">
        <f>IF(OR(AND(G113="N", H113&gt;50%), AND(G113="Y", H113&gt;=60%)), "P", "")</f>
        <v>P</v>
      </c>
      <c r="C113" s="82" t="str">
        <f>IF(OR(AND(G113="N", H113&lt;50%), (AND(G113="Y", H113&lt;60%))), "D", "")</f>
        <v/>
      </c>
      <c r="D113" s="83">
        <v>103</v>
      </c>
      <c r="E113" s="83">
        <v>66</v>
      </c>
      <c r="F113" s="84">
        <f>SUM(D113:E113)</f>
        <v>169</v>
      </c>
      <c r="G113" s="85" t="s">
        <v>26</v>
      </c>
      <c r="H113" s="86">
        <f>D113/F113</f>
        <v>0.60946745562130178</v>
      </c>
      <c r="I113" s="87" t="str">
        <f t="shared" si="16"/>
        <v>P</v>
      </c>
      <c r="J113" s="88" t="str">
        <f t="shared" si="17"/>
        <v/>
      </c>
      <c r="K113" s="95">
        <v>113</v>
      </c>
      <c r="L113" s="95">
        <v>55</v>
      </c>
      <c r="M113" s="96">
        <f t="shared" si="20"/>
        <v>168</v>
      </c>
      <c r="N113" s="91"/>
    </row>
    <row r="114" spans="1:14" ht="14.25" x14ac:dyDescent="0.2">
      <c r="A114" s="90"/>
      <c r="B114" s="81"/>
      <c r="C114" s="82"/>
      <c r="D114" s="83"/>
      <c r="E114" s="83"/>
      <c r="F114" s="84"/>
      <c r="G114" s="85"/>
      <c r="H114" s="86"/>
      <c r="I114" s="87" t="str">
        <f t="shared" si="16"/>
        <v>P</v>
      </c>
      <c r="J114" s="88" t="str">
        <f t="shared" si="17"/>
        <v/>
      </c>
      <c r="K114" s="95">
        <v>99</v>
      </c>
      <c r="L114" s="95">
        <v>68</v>
      </c>
      <c r="M114" s="96">
        <f t="shared" si="20"/>
        <v>167</v>
      </c>
      <c r="N114" s="91"/>
    </row>
    <row r="115" spans="1:14" ht="14.25" x14ac:dyDescent="0.2">
      <c r="A115" s="90" t="s">
        <v>887</v>
      </c>
      <c r="B115" s="81" t="str">
        <f>IF(OR(AND(G115="N", H115&gt;50%), AND(G115="Y", H115&gt;=60%)), "P", "")</f>
        <v>P</v>
      </c>
      <c r="C115" s="82" t="str">
        <f>IF(OR(AND(G115="N", H115&lt;50%), (AND(G115="Y", H115&lt;60%))), "D", "")</f>
        <v/>
      </c>
      <c r="D115" s="83">
        <v>64</v>
      </c>
      <c r="E115" s="83">
        <v>10</v>
      </c>
      <c r="F115" s="84">
        <f>SUM(D115:E115)</f>
        <v>74</v>
      </c>
      <c r="G115" s="85" t="s">
        <v>26</v>
      </c>
      <c r="H115" s="86">
        <f>D115/F115</f>
        <v>0.86486486486486491</v>
      </c>
      <c r="I115" s="87" t="str">
        <f t="shared" si="16"/>
        <v>P</v>
      </c>
      <c r="J115" s="88" t="str">
        <f t="shared" si="17"/>
        <v/>
      </c>
      <c r="K115" s="95">
        <v>64</v>
      </c>
      <c r="L115" s="95">
        <v>11</v>
      </c>
      <c r="M115" s="96">
        <f t="shared" si="20"/>
        <v>75</v>
      </c>
      <c r="N115" s="91"/>
    </row>
    <row r="116" spans="1:14" ht="14.25" x14ac:dyDescent="0.2">
      <c r="A116" s="90"/>
      <c r="B116" s="81"/>
      <c r="C116" s="82"/>
      <c r="D116" s="83"/>
      <c r="E116" s="83"/>
      <c r="F116" s="84"/>
      <c r="G116" s="85"/>
      <c r="H116" s="86"/>
      <c r="I116" s="87" t="str">
        <f t="shared" si="16"/>
        <v>P</v>
      </c>
      <c r="J116" s="88" t="str">
        <f t="shared" si="17"/>
        <v/>
      </c>
      <c r="K116" s="95">
        <v>62</v>
      </c>
      <c r="L116" s="95">
        <v>12</v>
      </c>
      <c r="M116" s="96">
        <f t="shared" si="20"/>
        <v>74</v>
      </c>
      <c r="N116" s="91"/>
    </row>
    <row r="117" spans="1:14" ht="14.25" x14ac:dyDescent="0.2">
      <c r="A117" s="90"/>
      <c r="B117" s="81"/>
      <c r="C117" s="82"/>
      <c r="D117" s="83"/>
      <c r="E117" s="83"/>
      <c r="F117" s="84"/>
      <c r="G117" s="85"/>
      <c r="H117" s="86"/>
      <c r="I117" s="87" t="str">
        <f t="shared" si="16"/>
        <v>P</v>
      </c>
      <c r="J117" s="88" t="str">
        <f t="shared" si="17"/>
        <v/>
      </c>
      <c r="K117" s="95">
        <v>42</v>
      </c>
      <c r="L117" s="95">
        <v>22</v>
      </c>
      <c r="M117" s="96">
        <f t="shared" si="20"/>
        <v>64</v>
      </c>
      <c r="N117" s="91"/>
    </row>
    <row r="118" spans="1:14" ht="14.25" x14ac:dyDescent="0.2">
      <c r="A118" s="90"/>
      <c r="B118" s="81"/>
      <c r="C118" s="82"/>
      <c r="D118" s="83"/>
      <c r="E118" s="83"/>
      <c r="F118" s="84"/>
      <c r="G118" s="85"/>
      <c r="H118" s="86"/>
      <c r="I118" s="87" t="str">
        <f t="shared" si="16"/>
        <v>P</v>
      </c>
      <c r="J118" s="88" t="str">
        <f t="shared" si="17"/>
        <v/>
      </c>
      <c r="K118" s="95">
        <v>64</v>
      </c>
      <c r="L118" s="95">
        <v>10</v>
      </c>
      <c r="M118" s="96">
        <f t="shared" si="20"/>
        <v>74</v>
      </c>
      <c r="N118" s="91"/>
    </row>
    <row r="119" spans="1:14" ht="14.25" x14ac:dyDescent="0.2">
      <c r="A119" s="90" t="s">
        <v>888</v>
      </c>
      <c r="B119" s="81" t="str">
        <f>IF(OR(AND(G119="N", H119&gt;50%), AND(G119="Y", H119&gt;=60%)), "P", "")</f>
        <v>P</v>
      </c>
      <c r="C119" s="82" t="str">
        <f>IF(OR(AND(G119="N", H119&lt;50%), (AND(G119="Y", H119&lt;60%))), "D", "")</f>
        <v/>
      </c>
      <c r="D119" s="83">
        <v>984</v>
      </c>
      <c r="E119" s="83">
        <v>514</v>
      </c>
      <c r="F119" s="84">
        <f>SUM(D119:E119)</f>
        <v>1498</v>
      </c>
      <c r="G119" s="85" t="s">
        <v>26</v>
      </c>
      <c r="H119" s="86">
        <f>D119/F119</f>
        <v>0.6568758344459279</v>
      </c>
      <c r="I119" s="87" t="str">
        <f t="shared" si="16"/>
        <v>P</v>
      </c>
      <c r="J119" s="88" t="str">
        <f t="shared" si="17"/>
        <v/>
      </c>
      <c r="K119" s="95">
        <v>627</v>
      </c>
      <c r="L119" s="95">
        <v>514</v>
      </c>
      <c r="M119" s="96">
        <f t="shared" si="20"/>
        <v>1141</v>
      </c>
      <c r="N119" s="91"/>
    </row>
    <row r="120" spans="1:14" ht="15" x14ac:dyDescent="0.25">
      <c r="A120" s="120" t="s">
        <v>5</v>
      </c>
      <c r="B120" s="121">
        <f>COUNTIF(B73:B119, "P")</f>
        <v>21</v>
      </c>
      <c r="C120" s="121">
        <f>COUNTIF(C73:C119, "D")</f>
        <v>0</v>
      </c>
      <c r="D120" s="128"/>
      <c r="E120" s="128"/>
      <c r="F120" s="129"/>
      <c r="G120" s="130"/>
      <c r="H120" s="131"/>
      <c r="I120" s="130"/>
      <c r="J120" s="130"/>
      <c r="K120" s="132"/>
      <c r="L120" s="132"/>
      <c r="M120" s="129"/>
      <c r="N120" s="133"/>
    </row>
    <row r="121" spans="1:14" ht="15" customHeight="1" x14ac:dyDescent="0.2">
      <c r="A121" s="63"/>
      <c r="B121" s="64"/>
      <c r="C121" s="64"/>
      <c r="D121" s="64"/>
      <c r="E121" s="64"/>
      <c r="F121" s="64"/>
      <c r="G121" s="64"/>
      <c r="H121" s="64"/>
      <c r="I121" s="62"/>
      <c r="J121" s="62"/>
      <c r="K121" s="104"/>
      <c r="L121" s="104"/>
      <c r="M121" s="104"/>
      <c r="N121" s="65"/>
    </row>
    <row r="122" spans="1:14" ht="15" x14ac:dyDescent="0.25">
      <c r="A122" s="40" t="s">
        <v>53</v>
      </c>
      <c r="B122" s="6"/>
      <c r="C122" s="7"/>
      <c r="D122" s="47"/>
      <c r="E122" s="47"/>
      <c r="F122" s="8"/>
      <c r="G122" s="48"/>
      <c r="H122" s="9"/>
      <c r="I122" s="10" t="str">
        <f t="shared" ref="I122:I131" si="21">IF(K122&gt;L122, "P", "")</f>
        <v/>
      </c>
      <c r="J122" s="11" t="str">
        <f t="shared" ref="J122:J131" si="22">IF(L122&gt;K122, "D", "")</f>
        <v/>
      </c>
      <c r="K122" s="97"/>
      <c r="L122" s="97"/>
      <c r="M122" s="98"/>
      <c r="N122" s="73"/>
    </row>
    <row r="123" spans="1:14" ht="14.25" x14ac:dyDescent="0.2">
      <c r="A123" s="13" t="s">
        <v>1075</v>
      </c>
      <c r="B123" s="6" t="str">
        <f t="shared" ref="B123:B131" si="23">IF(OR(AND(G123="N", H123&gt;50%), AND(G123="Y", H123&gt;=60%)), "P", "")</f>
        <v>P</v>
      </c>
      <c r="C123" s="7" t="str">
        <f t="shared" ref="C123:C131" si="24">IF(OR(AND(G123="N", H123&lt;50%), (AND(G123="Y", H123&lt;60%))), "D", "")</f>
        <v/>
      </c>
      <c r="D123" s="47">
        <v>1566</v>
      </c>
      <c r="E123" s="47">
        <v>930</v>
      </c>
      <c r="F123" s="8">
        <f t="shared" ref="F123:F131" si="25">SUM(D123:E123)</f>
        <v>2496</v>
      </c>
      <c r="G123" s="48" t="s">
        <v>26</v>
      </c>
      <c r="H123" s="9">
        <f t="shared" ref="H123:H131" si="26">D123/F123</f>
        <v>0.62740384615384615</v>
      </c>
      <c r="I123" s="10" t="str">
        <f t="shared" si="21"/>
        <v/>
      </c>
      <c r="J123" s="11" t="str">
        <f t="shared" si="22"/>
        <v/>
      </c>
      <c r="K123" s="97"/>
      <c r="L123" s="97"/>
      <c r="M123" s="98"/>
      <c r="N123" s="73"/>
    </row>
    <row r="124" spans="1:14" ht="14.25" x14ac:dyDescent="0.2">
      <c r="A124" s="13" t="s">
        <v>1024</v>
      </c>
      <c r="B124" s="6" t="str">
        <f t="shared" si="23"/>
        <v>P</v>
      </c>
      <c r="C124" s="7" t="str">
        <f t="shared" si="24"/>
        <v/>
      </c>
      <c r="D124" s="47">
        <v>153</v>
      </c>
      <c r="E124" s="47">
        <v>141</v>
      </c>
      <c r="F124" s="8">
        <f t="shared" si="25"/>
        <v>294</v>
      </c>
      <c r="G124" s="48" t="s">
        <v>26</v>
      </c>
      <c r="H124" s="9">
        <f t="shared" si="26"/>
        <v>0.52040816326530615</v>
      </c>
      <c r="I124" s="10" t="str">
        <f t="shared" si="21"/>
        <v/>
      </c>
      <c r="J124" s="11" t="str">
        <f t="shared" si="22"/>
        <v/>
      </c>
      <c r="K124" s="97"/>
      <c r="L124" s="97"/>
      <c r="M124" s="98"/>
      <c r="N124" s="73"/>
    </row>
    <row r="125" spans="1:14" ht="14.25" x14ac:dyDescent="0.2">
      <c r="A125" s="13" t="s">
        <v>1025</v>
      </c>
      <c r="B125" s="6" t="str">
        <f t="shared" si="23"/>
        <v>P</v>
      </c>
      <c r="C125" s="7" t="str">
        <f t="shared" si="24"/>
        <v/>
      </c>
      <c r="D125" s="47">
        <v>270</v>
      </c>
      <c r="E125" s="47">
        <v>107</v>
      </c>
      <c r="F125" s="8">
        <f t="shared" si="25"/>
        <v>377</v>
      </c>
      <c r="G125" s="48" t="s">
        <v>26</v>
      </c>
      <c r="H125" s="9">
        <f t="shared" si="26"/>
        <v>0.71618037135278512</v>
      </c>
      <c r="I125" s="10" t="str">
        <f t="shared" si="21"/>
        <v/>
      </c>
      <c r="J125" s="11" t="str">
        <f t="shared" si="22"/>
        <v/>
      </c>
      <c r="K125" s="97"/>
      <c r="L125" s="97"/>
      <c r="M125" s="98"/>
      <c r="N125" s="73"/>
    </row>
    <row r="126" spans="1:14" ht="14.25" x14ac:dyDescent="0.2">
      <c r="A126" s="13" t="s">
        <v>1026</v>
      </c>
      <c r="B126" s="6" t="str">
        <f t="shared" si="23"/>
        <v>P</v>
      </c>
      <c r="C126" s="7" t="str">
        <f t="shared" si="24"/>
        <v/>
      </c>
      <c r="D126" s="47">
        <v>310</v>
      </c>
      <c r="E126" s="47">
        <v>139</v>
      </c>
      <c r="F126" s="8">
        <f t="shared" si="25"/>
        <v>449</v>
      </c>
      <c r="G126" s="48" t="s">
        <v>26</v>
      </c>
      <c r="H126" s="9">
        <f t="shared" si="26"/>
        <v>0.69042316258351888</v>
      </c>
      <c r="I126" s="10" t="str">
        <f t="shared" si="21"/>
        <v/>
      </c>
      <c r="J126" s="11" t="str">
        <f t="shared" si="22"/>
        <v/>
      </c>
      <c r="K126" s="97"/>
      <c r="L126" s="97"/>
      <c r="M126" s="98"/>
      <c r="N126" s="73"/>
    </row>
    <row r="127" spans="1:14" ht="14.25" x14ac:dyDescent="0.2">
      <c r="A127" s="13" t="s">
        <v>1027</v>
      </c>
      <c r="B127" s="6" t="str">
        <f t="shared" si="23"/>
        <v>P</v>
      </c>
      <c r="C127" s="7" t="str">
        <f t="shared" si="24"/>
        <v/>
      </c>
      <c r="D127" s="47">
        <v>210</v>
      </c>
      <c r="E127" s="47">
        <v>95</v>
      </c>
      <c r="F127" s="8">
        <f t="shared" si="25"/>
        <v>305</v>
      </c>
      <c r="G127" s="48" t="s">
        <v>26</v>
      </c>
      <c r="H127" s="9">
        <f t="shared" si="26"/>
        <v>0.68852459016393441</v>
      </c>
      <c r="I127" s="10" t="str">
        <f t="shared" si="21"/>
        <v/>
      </c>
      <c r="J127" s="11" t="str">
        <f t="shared" si="22"/>
        <v/>
      </c>
      <c r="K127" s="97"/>
      <c r="L127" s="97"/>
      <c r="M127" s="98"/>
      <c r="N127" s="73"/>
    </row>
    <row r="128" spans="1:14" ht="14.25" x14ac:dyDescent="0.2">
      <c r="A128" s="13" t="s">
        <v>1028</v>
      </c>
      <c r="B128" s="6" t="str">
        <f t="shared" si="23"/>
        <v>P</v>
      </c>
      <c r="C128" s="7" t="str">
        <f t="shared" si="24"/>
        <v/>
      </c>
      <c r="D128" s="47">
        <v>1059</v>
      </c>
      <c r="E128" s="47">
        <v>362</v>
      </c>
      <c r="F128" s="8">
        <f t="shared" si="25"/>
        <v>1421</v>
      </c>
      <c r="G128" s="48" t="s">
        <v>26</v>
      </c>
      <c r="H128" s="9">
        <f t="shared" si="26"/>
        <v>0.74524982406755802</v>
      </c>
      <c r="I128" s="10" t="str">
        <f t="shared" si="21"/>
        <v/>
      </c>
      <c r="J128" s="11" t="str">
        <f t="shared" si="22"/>
        <v/>
      </c>
      <c r="K128" s="97"/>
      <c r="L128" s="97"/>
      <c r="M128" s="98"/>
      <c r="N128" s="73"/>
    </row>
    <row r="129" spans="1:14" ht="14.25" x14ac:dyDescent="0.2">
      <c r="A129" s="13" t="s">
        <v>1029</v>
      </c>
      <c r="B129" s="6" t="str">
        <f t="shared" si="23"/>
        <v>P</v>
      </c>
      <c r="C129" s="7" t="str">
        <f t="shared" si="24"/>
        <v/>
      </c>
      <c r="D129" s="47">
        <v>558</v>
      </c>
      <c r="E129" s="47">
        <v>219</v>
      </c>
      <c r="F129" s="8">
        <f t="shared" si="25"/>
        <v>777</v>
      </c>
      <c r="G129" s="48" t="s">
        <v>26</v>
      </c>
      <c r="H129" s="9">
        <f t="shared" si="26"/>
        <v>0.71814671814671815</v>
      </c>
      <c r="I129" s="10" t="str">
        <f t="shared" si="21"/>
        <v/>
      </c>
      <c r="J129" s="11" t="str">
        <f t="shared" si="22"/>
        <v/>
      </c>
      <c r="K129" s="97"/>
      <c r="L129" s="97"/>
      <c r="M129" s="98"/>
      <c r="N129" s="73"/>
    </row>
    <row r="130" spans="1:14" ht="14.25" x14ac:dyDescent="0.2">
      <c r="A130" s="13" t="s">
        <v>1030</v>
      </c>
      <c r="B130" s="6" t="str">
        <f t="shared" si="23"/>
        <v>P</v>
      </c>
      <c r="C130" s="7" t="str">
        <f t="shared" si="24"/>
        <v/>
      </c>
      <c r="D130" s="47">
        <v>437</v>
      </c>
      <c r="E130" s="47">
        <v>67</v>
      </c>
      <c r="F130" s="8">
        <f t="shared" si="25"/>
        <v>504</v>
      </c>
      <c r="G130" s="48" t="s">
        <v>26</v>
      </c>
      <c r="H130" s="9">
        <f t="shared" si="26"/>
        <v>0.86706349206349209</v>
      </c>
      <c r="I130" s="10" t="str">
        <f t="shared" si="21"/>
        <v/>
      </c>
      <c r="J130" s="11" t="str">
        <f t="shared" si="22"/>
        <v/>
      </c>
      <c r="K130" s="97"/>
      <c r="L130" s="97"/>
      <c r="M130" s="98"/>
      <c r="N130" s="73"/>
    </row>
    <row r="131" spans="1:14" ht="14.25" x14ac:dyDescent="0.2">
      <c r="A131" s="13" t="s">
        <v>1031</v>
      </c>
      <c r="B131" s="6" t="str">
        <f t="shared" si="23"/>
        <v>P</v>
      </c>
      <c r="C131" s="7" t="str">
        <f t="shared" si="24"/>
        <v/>
      </c>
      <c r="D131" s="47">
        <v>261</v>
      </c>
      <c r="E131" s="47">
        <v>123</v>
      </c>
      <c r="F131" s="8">
        <f t="shared" si="25"/>
        <v>384</v>
      </c>
      <c r="G131" s="48" t="s">
        <v>26</v>
      </c>
      <c r="H131" s="9">
        <f t="shared" si="26"/>
        <v>0.6796875</v>
      </c>
      <c r="I131" s="10" t="str">
        <f t="shared" si="21"/>
        <v/>
      </c>
      <c r="J131" s="11" t="str">
        <f t="shared" si="22"/>
        <v/>
      </c>
      <c r="K131" s="97"/>
      <c r="L131" s="97"/>
      <c r="M131" s="98"/>
      <c r="N131" s="73"/>
    </row>
    <row r="132" spans="1:14" ht="15" x14ac:dyDescent="0.25">
      <c r="A132" s="136" t="s">
        <v>5</v>
      </c>
      <c r="B132" s="135">
        <f>COUNTIF(B123:B131, "P")</f>
        <v>9</v>
      </c>
      <c r="C132" s="135">
        <f>COUNTIF(C123:C131, "D")</f>
        <v>0</v>
      </c>
      <c r="D132" s="134"/>
      <c r="E132" s="134"/>
      <c r="F132" s="123"/>
      <c r="G132" s="66"/>
      <c r="H132" s="124"/>
      <c r="I132" s="66"/>
      <c r="J132" s="66"/>
      <c r="K132" s="125"/>
      <c r="L132" s="125"/>
      <c r="M132" s="123"/>
      <c r="N132" s="126"/>
    </row>
    <row r="133" spans="1:14" ht="15" customHeight="1" x14ac:dyDescent="0.2">
      <c r="A133" s="63"/>
      <c r="B133" s="64"/>
      <c r="C133" s="64"/>
      <c r="D133" s="64"/>
      <c r="E133" s="64"/>
      <c r="F133" s="64"/>
      <c r="G133" s="64"/>
      <c r="H133" s="64"/>
      <c r="I133" s="62"/>
      <c r="J133" s="62"/>
      <c r="K133" s="104"/>
      <c r="L133" s="104"/>
      <c r="M133" s="104"/>
      <c r="N133" s="65"/>
    </row>
    <row r="134" spans="1:14" ht="15" x14ac:dyDescent="0.25">
      <c r="A134" s="80" t="s">
        <v>31</v>
      </c>
      <c r="B134" s="81"/>
      <c r="C134" s="82"/>
      <c r="D134" s="83"/>
      <c r="E134" s="83"/>
      <c r="F134" s="84"/>
      <c r="G134" s="85"/>
      <c r="H134" s="86"/>
      <c r="I134" s="87" t="str">
        <f t="shared" ref="I134:I153" si="27">IF(K134&gt;L134, "P", "")</f>
        <v/>
      </c>
      <c r="J134" s="88" t="str">
        <f t="shared" ref="J134:J153" si="28">IF(L134&gt;K134, "D", "")</f>
        <v/>
      </c>
      <c r="K134" s="95"/>
      <c r="L134" s="95"/>
      <c r="M134" s="96"/>
      <c r="N134" s="89"/>
    </row>
    <row r="135" spans="1:14" ht="14.25" x14ac:dyDescent="0.2">
      <c r="A135" s="90" t="s">
        <v>32</v>
      </c>
      <c r="B135" s="81" t="str">
        <f t="shared" ref="B135:B153" si="29">IF(OR(AND(G135="N", H135&gt;50%), AND(G135="Y", H135&gt;=60%)), "P", "")</f>
        <v>P</v>
      </c>
      <c r="C135" s="82" t="str">
        <f t="shared" ref="C135:C153" si="30">IF(OR(AND(G135="N", H135&lt;50%), (AND(G135="Y", H135&lt;60%))), "D", "")</f>
        <v/>
      </c>
      <c r="D135" s="83">
        <v>362</v>
      </c>
      <c r="E135" s="83">
        <v>162</v>
      </c>
      <c r="F135" s="84">
        <f t="shared" ref="F135:F153" si="31">SUM(D135:E135)</f>
        <v>524</v>
      </c>
      <c r="G135" s="85" t="s">
        <v>26</v>
      </c>
      <c r="H135" s="86">
        <f t="shared" ref="H135:H153" si="32">D135/F135</f>
        <v>0.69083969465648853</v>
      </c>
      <c r="I135" s="87" t="str">
        <f t="shared" si="27"/>
        <v/>
      </c>
      <c r="J135" s="88" t="str">
        <f t="shared" si="28"/>
        <v/>
      </c>
      <c r="K135" s="95"/>
      <c r="L135" s="95"/>
      <c r="M135" s="96"/>
      <c r="N135" s="89"/>
    </row>
    <row r="136" spans="1:14" ht="14.25" x14ac:dyDescent="0.2">
      <c r="A136" s="90" t="s">
        <v>33</v>
      </c>
      <c r="B136" s="81" t="str">
        <f t="shared" si="29"/>
        <v>P</v>
      </c>
      <c r="C136" s="82" t="str">
        <f t="shared" si="30"/>
        <v/>
      </c>
      <c r="D136" s="83">
        <v>487</v>
      </c>
      <c r="E136" s="83">
        <v>272</v>
      </c>
      <c r="F136" s="84">
        <f t="shared" si="31"/>
        <v>759</v>
      </c>
      <c r="G136" s="85" t="s">
        <v>26</v>
      </c>
      <c r="H136" s="86">
        <f t="shared" si="32"/>
        <v>0.64163372859025036</v>
      </c>
      <c r="I136" s="87" t="str">
        <f t="shared" si="27"/>
        <v/>
      </c>
      <c r="J136" s="88" t="str">
        <f t="shared" si="28"/>
        <v/>
      </c>
      <c r="K136" s="95"/>
      <c r="L136" s="95"/>
      <c r="M136" s="96"/>
      <c r="N136" s="89"/>
    </row>
    <row r="137" spans="1:14" ht="14.25" x14ac:dyDescent="0.2">
      <c r="A137" s="90" t="s">
        <v>34</v>
      </c>
      <c r="B137" s="81" t="str">
        <f t="shared" si="29"/>
        <v>P</v>
      </c>
      <c r="C137" s="82" t="str">
        <f t="shared" si="30"/>
        <v/>
      </c>
      <c r="D137" s="83">
        <v>282</v>
      </c>
      <c r="E137" s="83">
        <v>140</v>
      </c>
      <c r="F137" s="84">
        <f t="shared" si="31"/>
        <v>422</v>
      </c>
      <c r="G137" s="85" t="s">
        <v>26</v>
      </c>
      <c r="H137" s="86">
        <f t="shared" si="32"/>
        <v>0.66824644549763035</v>
      </c>
      <c r="I137" s="87" t="str">
        <f t="shared" si="27"/>
        <v>P</v>
      </c>
      <c r="J137" s="88" t="str">
        <f t="shared" si="28"/>
        <v/>
      </c>
      <c r="K137" s="95">
        <v>308</v>
      </c>
      <c r="L137" s="95">
        <v>112</v>
      </c>
      <c r="M137" s="96">
        <f t="shared" ref="M137:M153" si="33">SUM(K137:L137)</f>
        <v>420</v>
      </c>
      <c r="N137" s="89" t="s">
        <v>46</v>
      </c>
    </row>
    <row r="138" spans="1:14" ht="14.25" x14ac:dyDescent="0.2">
      <c r="A138" s="90" t="s">
        <v>1071</v>
      </c>
      <c r="B138" s="81" t="str">
        <f t="shared" si="29"/>
        <v>P</v>
      </c>
      <c r="C138" s="82" t="str">
        <f t="shared" si="30"/>
        <v/>
      </c>
      <c r="D138" s="83">
        <v>235</v>
      </c>
      <c r="E138" s="83">
        <v>105</v>
      </c>
      <c r="F138" s="84">
        <f t="shared" si="31"/>
        <v>340</v>
      </c>
      <c r="G138" s="85" t="s">
        <v>26</v>
      </c>
      <c r="H138" s="86">
        <f t="shared" si="32"/>
        <v>0.69117647058823528</v>
      </c>
      <c r="I138" s="87" t="str">
        <f t="shared" si="27"/>
        <v>P</v>
      </c>
      <c r="J138" s="88" t="str">
        <f t="shared" si="28"/>
        <v/>
      </c>
      <c r="K138" s="95">
        <v>244</v>
      </c>
      <c r="L138" s="95">
        <v>94</v>
      </c>
      <c r="M138" s="96">
        <f t="shared" si="33"/>
        <v>338</v>
      </c>
      <c r="N138" s="89" t="s">
        <v>47</v>
      </c>
    </row>
    <row r="139" spans="1:14" ht="14.25" x14ac:dyDescent="0.2">
      <c r="A139" s="90" t="s">
        <v>35</v>
      </c>
      <c r="B139" s="81" t="str">
        <f t="shared" si="29"/>
        <v>P</v>
      </c>
      <c r="C139" s="82" t="str">
        <f t="shared" si="30"/>
        <v/>
      </c>
      <c r="D139" s="83">
        <v>59</v>
      </c>
      <c r="E139" s="83">
        <v>0</v>
      </c>
      <c r="F139" s="84">
        <f t="shared" si="31"/>
        <v>59</v>
      </c>
      <c r="G139" s="85" t="s">
        <v>26</v>
      </c>
      <c r="H139" s="86">
        <f t="shared" si="32"/>
        <v>1</v>
      </c>
      <c r="I139" s="87" t="str">
        <f t="shared" si="27"/>
        <v/>
      </c>
      <c r="J139" s="88" t="str">
        <f t="shared" si="28"/>
        <v/>
      </c>
      <c r="K139" s="95"/>
      <c r="L139" s="95"/>
      <c r="M139" s="96"/>
      <c r="N139" s="89"/>
    </row>
    <row r="140" spans="1:14" ht="14.25" x14ac:dyDescent="0.2">
      <c r="A140" s="90" t="s">
        <v>36</v>
      </c>
      <c r="B140" s="81" t="str">
        <f t="shared" si="29"/>
        <v>P</v>
      </c>
      <c r="C140" s="82" t="str">
        <f t="shared" si="30"/>
        <v/>
      </c>
      <c r="D140" s="83">
        <v>98</v>
      </c>
      <c r="E140" s="83">
        <v>41</v>
      </c>
      <c r="F140" s="84">
        <f t="shared" si="31"/>
        <v>139</v>
      </c>
      <c r="G140" s="85" t="s">
        <v>26</v>
      </c>
      <c r="H140" s="86">
        <f t="shared" si="32"/>
        <v>0.70503597122302153</v>
      </c>
      <c r="I140" s="87" t="str">
        <f t="shared" si="27"/>
        <v/>
      </c>
      <c r="J140" s="88" t="str">
        <f t="shared" si="28"/>
        <v/>
      </c>
      <c r="K140" s="95"/>
      <c r="L140" s="95"/>
      <c r="M140" s="96"/>
      <c r="N140" s="89"/>
    </row>
    <row r="141" spans="1:14" ht="14.25" x14ac:dyDescent="0.2">
      <c r="A141" s="90" t="s">
        <v>37</v>
      </c>
      <c r="B141" s="81" t="str">
        <f t="shared" si="29"/>
        <v>P</v>
      </c>
      <c r="C141" s="82" t="str">
        <f t="shared" si="30"/>
        <v/>
      </c>
      <c r="D141" s="83">
        <v>183</v>
      </c>
      <c r="E141" s="83">
        <v>29</v>
      </c>
      <c r="F141" s="84">
        <f t="shared" si="31"/>
        <v>212</v>
      </c>
      <c r="G141" s="85" t="s">
        <v>26</v>
      </c>
      <c r="H141" s="86">
        <f t="shared" si="32"/>
        <v>0.8632075471698113</v>
      </c>
      <c r="I141" s="87" t="str">
        <f t="shared" si="27"/>
        <v>P</v>
      </c>
      <c r="J141" s="88" t="str">
        <f t="shared" si="28"/>
        <v/>
      </c>
      <c r="K141" s="95">
        <v>175</v>
      </c>
      <c r="L141" s="95">
        <v>37</v>
      </c>
      <c r="M141" s="96">
        <f t="shared" si="33"/>
        <v>212</v>
      </c>
      <c r="N141" s="89" t="s">
        <v>48</v>
      </c>
    </row>
    <row r="142" spans="1:14" ht="14.25" x14ac:dyDescent="0.2">
      <c r="A142" s="90" t="s">
        <v>38</v>
      </c>
      <c r="B142" s="81" t="str">
        <f t="shared" si="29"/>
        <v>P</v>
      </c>
      <c r="C142" s="82" t="str">
        <f t="shared" si="30"/>
        <v/>
      </c>
      <c r="D142" s="83">
        <v>261</v>
      </c>
      <c r="E142" s="83">
        <v>111</v>
      </c>
      <c r="F142" s="84">
        <f t="shared" si="31"/>
        <v>372</v>
      </c>
      <c r="G142" s="85" t="s">
        <v>26</v>
      </c>
      <c r="H142" s="86">
        <f t="shared" si="32"/>
        <v>0.70161290322580649</v>
      </c>
      <c r="I142" s="87" t="str">
        <f t="shared" si="27"/>
        <v>P</v>
      </c>
      <c r="J142" s="88" t="str">
        <f t="shared" si="28"/>
        <v/>
      </c>
      <c r="K142" s="95">
        <v>271</v>
      </c>
      <c r="L142" s="95">
        <v>86</v>
      </c>
      <c r="M142" s="96">
        <f t="shared" si="33"/>
        <v>357</v>
      </c>
      <c r="N142" s="89" t="s">
        <v>46</v>
      </c>
    </row>
    <row r="143" spans="1:14" ht="14.25" x14ac:dyDescent="0.2">
      <c r="A143" s="90"/>
      <c r="B143" s="81"/>
      <c r="C143" s="82"/>
      <c r="D143" s="83"/>
      <c r="E143" s="83"/>
      <c r="F143" s="84"/>
      <c r="G143" s="85"/>
      <c r="H143" s="86"/>
      <c r="I143" s="87" t="str">
        <f t="shared" si="27"/>
        <v>P</v>
      </c>
      <c r="J143" s="88" t="str">
        <f t="shared" si="28"/>
        <v/>
      </c>
      <c r="K143" s="95">
        <v>287</v>
      </c>
      <c r="L143" s="95">
        <v>84</v>
      </c>
      <c r="M143" s="96">
        <f t="shared" si="33"/>
        <v>371</v>
      </c>
      <c r="N143" s="89" t="s">
        <v>47</v>
      </c>
    </row>
    <row r="144" spans="1:14" ht="14.25" x14ac:dyDescent="0.2">
      <c r="A144" s="90" t="s">
        <v>39</v>
      </c>
      <c r="B144" s="81" t="str">
        <f t="shared" si="29"/>
        <v>P</v>
      </c>
      <c r="C144" s="82" t="str">
        <f t="shared" si="30"/>
        <v/>
      </c>
      <c r="D144" s="83">
        <v>211</v>
      </c>
      <c r="E144" s="83">
        <v>191</v>
      </c>
      <c r="F144" s="84">
        <f t="shared" si="31"/>
        <v>402</v>
      </c>
      <c r="G144" s="85" t="s">
        <v>26</v>
      </c>
      <c r="H144" s="86">
        <f t="shared" si="32"/>
        <v>0.52487562189054726</v>
      </c>
      <c r="I144" s="87" t="str">
        <f t="shared" si="27"/>
        <v>P</v>
      </c>
      <c r="J144" s="88" t="str">
        <f t="shared" si="28"/>
        <v/>
      </c>
      <c r="K144" s="95">
        <v>252</v>
      </c>
      <c r="L144" s="95">
        <v>149</v>
      </c>
      <c r="M144" s="96">
        <f t="shared" si="33"/>
        <v>401</v>
      </c>
      <c r="N144" s="89" t="s">
        <v>49</v>
      </c>
    </row>
    <row r="145" spans="1:14" ht="14.25" x14ac:dyDescent="0.2">
      <c r="A145" s="90" t="s">
        <v>40</v>
      </c>
      <c r="B145" s="81" t="str">
        <f t="shared" si="29"/>
        <v>P</v>
      </c>
      <c r="C145" s="82" t="str">
        <f t="shared" si="30"/>
        <v/>
      </c>
      <c r="D145" s="83">
        <v>537</v>
      </c>
      <c r="E145" s="83">
        <v>254</v>
      </c>
      <c r="F145" s="84">
        <f t="shared" si="31"/>
        <v>791</v>
      </c>
      <c r="G145" s="85" t="s">
        <v>26</v>
      </c>
      <c r="H145" s="86">
        <f t="shared" si="32"/>
        <v>0.67888748419721867</v>
      </c>
      <c r="I145" s="87" t="str">
        <f t="shared" si="27"/>
        <v>P</v>
      </c>
      <c r="J145" s="88" t="str">
        <f t="shared" si="28"/>
        <v/>
      </c>
      <c r="K145" s="95">
        <v>568</v>
      </c>
      <c r="L145" s="95">
        <v>223</v>
      </c>
      <c r="M145" s="96">
        <f t="shared" si="33"/>
        <v>791</v>
      </c>
      <c r="N145" s="89" t="s">
        <v>49</v>
      </c>
    </row>
    <row r="146" spans="1:14" ht="14.25" x14ac:dyDescent="0.2">
      <c r="A146" s="90"/>
      <c r="B146" s="81"/>
      <c r="C146" s="82"/>
      <c r="D146" s="83"/>
      <c r="E146" s="83"/>
      <c r="F146" s="84"/>
      <c r="G146" s="85"/>
      <c r="H146" s="86"/>
      <c r="I146" s="87" t="str">
        <f t="shared" si="27"/>
        <v>P</v>
      </c>
      <c r="J146" s="88" t="str">
        <f t="shared" si="28"/>
        <v/>
      </c>
      <c r="K146" s="95">
        <v>593</v>
      </c>
      <c r="L146" s="95">
        <v>190</v>
      </c>
      <c r="M146" s="96">
        <f t="shared" si="33"/>
        <v>783</v>
      </c>
      <c r="N146" s="89" t="s">
        <v>50</v>
      </c>
    </row>
    <row r="147" spans="1:14" ht="14.25" x14ac:dyDescent="0.2">
      <c r="A147" s="90"/>
      <c r="B147" s="81"/>
      <c r="C147" s="82"/>
      <c r="D147" s="83"/>
      <c r="E147" s="83"/>
      <c r="F147" s="84"/>
      <c r="G147" s="85"/>
      <c r="H147" s="86"/>
      <c r="I147" s="87" t="str">
        <f t="shared" si="27"/>
        <v>P</v>
      </c>
      <c r="J147" s="88" t="str">
        <f t="shared" si="28"/>
        <v/>
      </c>
      <c r="K147" s="95">
        <v>558</v>
      </c>
      <c r="L147" s="95">
        <v>230</v>
      </c>
      <c r="M147" s="96">
        <f t="shared" si="33"/>
        <v>788</v>
      </c>
      <c r="N147" s="89" t="s">
        <v>51</v>
      </c>
    </row>
    <row r="148" spans="1:14" ht="14.25" x14ac:dyDescent="0.2">
      <c r="A148" s="90" t="s">
        <v>1076</v>
      </c>
      <c r="B148" s="81" t="str">
        <f t="shared" si="29"/>
        <v>P</v>
      </c>
      <c r="C148" s="82" t="str">
        <f t="shared" si="30"/>
        <v/>
      </c>
      <c r="D148" s="83">
        <v>536</v>
      </c>
      <c r="E148" s="83">
        <v>268</v>
      </c>
      <c r="F148" s="84">
        <f t="shared" si="31"/>
        <v>804</v>
      </c>
      <c r="G148" s="85" t="s">
        <v>26</v>
      </c>
      <c r="H148" s="86">
        <f t="shared" si="32"/>
        <v>0.66666666666666663</v>
      </c>
      <c r="I148" s="87" t="str">
        <f t="shared" si="27"/>
        <v/>
      </c>
      <c r="J148" s="88" t="str">
        <f t="shared" si="28"/>
        <v/>
      </c>
      <c r="K148" s="95"/>
      <c r="L148" s="95"/>
      <c r="M148" s="96"/>
      <c r="N148" s="89"/>
    </row>
    <row r="149" spans="1:14" ht="14.25" x14ac:dyDescent="0.2">
      <c r="A149" s="90" t="s">
        <v>41</v>
      </c>
      <c r="B149" s="81" t="str">
        <f t="shared" si="29"/>
        <v>P</v>
      </c>
      <c r="C149" s="82" t="str">
        <f t="shared" si="30"/>
        <v/>
      </c>
      <c r="D149" s="83">
        <v>51</v>
      </c>
      <c r="E149" s="83">
        <v>11</v>
      </c>
      <c r="F149" s="84">
        <f t="shared" si="31"/>
        <v>62</v>
      </c>
      <c r="G149" s="85" t="s">
        <v>26</v>
      </c>
      <c r="H149" s="86">
        <f t="shared" si="32"/>
        <v>0.82258064516129037</v>
      </c>
      <c r="I149" s="87" t="str">
        <f t="shared" si="27"/>
        <v>P</v>
      </c>
      <c r="J149" s="88" t="str">
        <f t="shared" si="28"/>
        <v/>
      </c>
      <c r="K149" s="95">
        <v>48</v>
      </c>
      <c r="L149" s="95">
        <v>13</v>
      </c>
      <c r="M149" s="96">
        <f t="shared" si="33"/>
        <v>61</v>
      </c>
      <c r="N149" s="89" t="s">
        <v>52</v>
      </c>
    </row>
    <row r="150" spans="1:14" ht="14.25" x14ac:dyDescent="0.2">
      <c r="A150" s="90" t="s">
        <v>42</v>
      </c>
      <c r="B150" s="81" t="str">
        <f t="shared" si="29"/>
        <v>P</v>
      </c>
      <c r="C150" s="82" t="str">
        <f t="shared" si="30"/>
        <v/>
      </c>
      <c r="D150" s="83">
        <v>223</v>
      </c>
      <c r="E150" s="83">
        <v>182</v>
      </c>
      <c r="F150" s="84">
        <f t="shared" si="31"/>
        <v>405</v>
      </c>
      <c r="G150" s="85" t="s">
        <v>26</v>
      </c>
      <c r="H150" s="86">
        <f t="shared" si="32"/>
        <v>0.55061728395061726</v>
      </c>
      <c r="I150" s="87" t="str">
        <f t="shared" si="27"/>
        <v>P</v>
      </c>
      <c r="J150" s="88" t="str">
        <f t="shared" si="28"/>
        <v/>
      </c>
      <c r="K150" s="95">
        <v>308</v>
      </c>
      <c r="L150" s="95">
        <v>98</v>
      </c>
      <c r="M150" s="96">
        <f t="shared" si="33"/>
        <v>406</v>
      </c>
      <c r="N150" s="89"/>
    </row>
    <row r="151" spans="1:14" ht="14.25" x14ac:dyDescent="0.2">
      <c r="A151" s="90" t="s">
        <v>43</v>
      </c>
      <c r="B151" s="81" t="str">
        <f t="shared" si="29"/>
        <v>P</v>
      </c>
      <c r="C151" s="82" t="str">
        <f t="shared" si="30"/>
        <v/>
      </c>
      <c r="D151" s="83">
        <v>243</v>
      </c>
      <c r="E151" s="83">
        <v>54</v>
      </c>
      <c r="F151" s="84">
        <f t="shared" si="31"/>
        <v>297</v>
      </c>
      <c r="G151" s="85" t="s">
        <v>26</v>
      </c>
      <c r="H151" s="86">
        <f t="shared" si="32"/>
        <v>0.81818181818181823</v>
      </c>
      <c r="I151" s="87" t="str">
        <f t="shared" si="27"/>
        <v>P</v>
      </c>
      <c r="J151" s="88" t="str">
        <f t="shared" si="28"/>
        <v/>
      </c>
      <c r="K151" s="95">
        <v>237</v>
      </c>
      <c r="L151" s="95">
        <v>59</v>
      </c>
      <c r="M151" s="96">
        <f t="shared" si="33"/>
        <v>296</v>
      </c>
      <c r="N151" s="89" t="s">
        <v>49</v>
      </c>
    </row>
    <row r="152" spans="1:14" ht="14.25" x14ac:dyDescent="0.2">
      <c r="A152" s="90" t="s">
        <v>44</v>
      </c>
      <c r="B152" s="81" t="str">
        <f t="shared" si="29"/>
        <v>P</v>
      </c>
      <c r="C152" s="82" t="str">
        <f t="shared" si="30"/>
        <v/>
      </c>
      <c r="D152" s="83">
        <v>281</v>
      </c>
      <c r="E152" s="83">
        <v>67</v>
      </c>
      <c r="F152" s="84">
        <f t="shared" si="31"/>
        <v>348</v>
      </c>
      <c r="G152" s="85" t="s">
        <v>26</v>
      </c>
      <c r="H152" s="86">
        <f t="shared" si="32"/>
        <v>0.80747126436781613</v>
      </c>
      <c r="I152" s="87" t="str">
        <f t="shared" si="27"/>
        <v/>
      </c>
      <c r="J152" s="88" t="str">
        <f t="shared" si="28"/>
        <v/>
      </c>
      <c r="K152" s="95"/>
      <c r="L152" s="95"/>
      <c r="M152" s="96"/>
      <c r="N152" s="89"/>
    </row>
    <row r="153" spans="1:14" ht="14.25" x14ac:dyDescent="0.2">
      <c r="A153" s="90" t="s">
        <v>45</v>
      </c>
      <c r="B153" s="81" t="str">
        <f t="shared" si="29"/>
        <v>P</v>
      </c>
      <c r="C153" s="82" t="str">
        <f t="shared" si="30"/>
        <v/>
      </c>
      <c r="D153" s="83">
        <v>115</v>
      </c>
      <c r="E153" s="83">
        <v>57</v>
      </c>
      <c r="F153" s="84">
        <f t="shared" si="31"/>
        <v>172</v>
      </c>
      <c r="G153" s="85" t="s">
        <v>26</v>
      </c>
      <c r="H153" s="86">
        <f t="shared" si="32"/>
        <v>0.66860465116279066</v>
      </c>
      <c r="I153" s="87" t="str">
        <f t="shared" si="27"/>
        <v>P</v>
      </c>
      <c r="J153" s="88" t="str">
        <f t="shared" si="28"/>
        <v/>
      </c>
      <c r="K153" s="95">
        <v>126</v>
      </c>
      <c r="L153" s="95">
        <v>46</v>
      </c>
      <c r="M153" s="96">
        <f t="shared" si="33"/>
        <v>172</v>
      </c>
      <c r="N153" s="89"/>
    </row>
    <row r="154" spans="1:14" ht="15" x14ac:dyDescent="0.25">
      <c r="A154" s="120" t="s">
        <v>5</v>
      </c>
      <c r="B154" s="121">
        <f>COUNTIF(B135:B153, "P")</f>
        <v>16</v>
      </c>
      <c r="C154" s="121">
        <f>COUNTIF(C135:C153, "D")</f>
        <v>0</v>
      </c>
      <c r="D154" s="128"/>
      <c r="E154" s="128"/>
      <c r="F154" s="129"/>
      <c r="G154" s="130"/>
      <c r="H154" s="131"/>
      <c r="I154" s="130"/>
      <c r="J154" s="130"/>
      <c r="K154" s="132"/>
      <c r="L154" s="132"/>
      <c r="M154" s="129"/>
      <c r="N154" s="119"/>
    </row>
    <row r="155" spans="1:14" ht="15" customHeight="1" x14ac:dyDescent="0.2">
      <c r="A155" s="63"/>
      <c r="B155" s="64"/>
      <c r="C155" s="64"/>
      <c r="D155" s="64"/>
      <c r="E155" s="64"/>
      <c r="F155" s="64"/>
      <c r="G155" s="64"/>
      <c r="H155" s="64"/>
      <c r="I155" s="62"/>
      <c r="J155" s="62"/>
      <c r="K155" s="104"/>
      <c r="L155" s="104"/>
      <c r="M155" s="104"/>
      <c r="N155" s="65"/>
    </row>
    <row r="156" spans="1:14" ht="15" x14ac:dyDescent="0.25">
      <c r="A156" s="40" t="s">
        <v>612</v>
      </c>
      <c r="B156" s="6"/>
      <c r="C156" s="7"/>
      <c r="D156" s="47"/>
      <c r="E156" s="47"/>
      <c r="F156" s="8"/>
      <c r="G156" s="48"/>
      <c r="H156" s="9"/>
      <c r="I156" s="10" t="str">
        <f t="shared" ref="I156:I178" si="34">IF(K156&gt;L156, "P", "")</f>
        <v/>
      </c>
      <c r="J156" s="11" t="str">
        <f t="shared" ref="J156:J178" si="35">IF(L156&gt;K156, "D", "")</f>
        <v/>
      </c>
      <c r="K156" s="97"/>
      <c r="L156" s="97"/>
      <c r="M156" s="98"/>
      <c r="N156" s="73"/>
    </row>
    <row r="157" spans="1:14" ht="14.25" x14ac:dyDescent="0.2">
      <c r="A157" s="13" t="s">
        <v>614</v>
      </c>
      <c r="B157" s="6" t="str">
        <f>IF(OR(AND(G157="N", H157&gt;50%), AND(G157="Y", H157&gt;=60%)), "P", "")</f>
        <v>P</v>
      </c>
      <c r="C157" s="7" t="str">
        <f>IF(OR(AND(G157="N", H157&lt;50%), (AND(G157="Y", H157&lt;60%))), "D", "")</f>
        <v/>
      </c>
      <c r="D157" s="47">
        <v>222</v>
      </c>
      <c r="E157" s="47">
        <v>136</v>
      </c>
      <c r="F157" s="8">
        <f>SUM(D157:E157)</f>
        <v>358</v>
      </c>
      <c r="G157" s="48" t="s">
        <v>26</v>
      </c>
      <c r="H157" s="9">
        <f>D157/F157</f>
        <v>0.62011173184357538</v>
      </c>
      <c r="I157" s="10" t="str">
        <f t="shared" si="34"/>
        <v>P</v>
      </c>
      <c r="J157" s="11" t="str">
        <f t="shared" si="35"/>
        <v/>
      </c>
      <c r="K157" s="97">
        <v>205</v>
      </c>
      <c r="L157" s="97">
        <v>153</v>
      </c>
      <c r="M157" s="98">
        <f>SUM(K157:L157)</f>
        <v>358</v>
      </c>
      <c r="N157" s="73" t="s">
        <v>60</v>
      </c>
    </row>
    <row r="158" spans="1:14" ht="14.25" x14ac:dyDescent="0.2">
      <c r="A158" s="13" t="s">
        <v>627</v>
      </c>
      <c r="B158" s="6" t="str">
        <f>IF(OR(AND(G158="N", H158&gt;50%), AND(G158="Y", H158&gt;=60%)), "P", "")</f>
        <v>P</v>
      </c>
      <c r="C158" s="7" t="str">
        <f>IF(OR(AND(G158="N", H158&lt;50%), (AND(G158="Y", H158&lt;60%))), "D", "")</f>
        <v/>
      </c>
      <c r="D158" s="47">
        <v>220</v>
      </c>
      <c r="E158" s="47">
        <v>76</v>
      </c>
      <c r="F158" s="8">
        <f>SUM(D158:E158)</f>
        <v>296</v>
      </c>
      <c r="G158" s="48" t="s">
        <v>26</v>
      </c>
      <c r="H158" s="9">
        <f>D158/F158</f>
        <v>0.7432432432432432</v>
      </c>
      <c r="I158" s="10" t="str">
        <f t="shared" si="34"/>
        <v>P</v>
      </c>
      <c r="J158" s="11" t="str">
        <f t="shared" si="35"/>
        <v/>
      </c>
      <c r="K158" s="97">
        <v>227</v>
      </c>
      <c r="L158" s="97">
        <v>67</v>
      </c>
      <c r="M158" s="98">
        <f>SUM(K158:L158)</f>
        <v>294</v>
      </c>
      <c r="N158" s="73" t="s">
        <v>60</v>
      </c>
    </row>
    <row r="159" spans="1:14" ht="14.25" x14ac:dyDescent="0.2">
      <c r="A159" s="13" t="s">
        <v>615</v>
      </c>
      <c r="B159" s="6" t="str">
        <f>IF(OR(AND(G159="N", H159&gt;50%), AND(G159="Y", H159&gt;=60%)), "P", "")</f>
        <v>P</v>
      </c>
      <c r="C159" s="7" t="str">
        <f>IF(OR(AND(G159="N", H159&lt;50%), (AND(G159="Y", H159&lt;60%))), "D", "")</f>
        <v/>
      </c>
      <c r="D159" s="47">
        <v>614</v>
      </c>
      <c r="E159" s="47">
        <v>139</v>
      </c>
      <c r="F159" s="8">
        <f>SUM(D159:E159)</f>
        <v>753</v>
      </c>
      <c r="G159" s="48" t="s">
        <v>26</v>
      </c>
      <c r="H159" s="9">
        <f>D159/F159</f>
        <v>0.81540504648074374</v>
      </c>
      <c r="I159" s="10" t="str">
        <f t="shared" si="34"/>
        <v/>
      </c>
      <c r="J159" s="11" t="str">
        <f t="shared" si="35"/>
        <v/>
      </c>
      <c r="K159" s="97"/>
      <c r="L159" s="97"/>
      <c r="M159" s="98"/>
      <c r="N159" s="73"/>
    </row>
    <row r="160" spans="1:14" ht="14.25" x14ac:dyDescent="0.2">
      <c r="A160" s="13" t="s">
        <v>616</v>
      </c>
      <c r="B160" s="6" t="str">
        <f>IF(OR(AND(G160="N", H160&gt;50%), AND(G160="Y", H160&gt;=60%)), "P", "")</f>
        <v>P</v>
      </c>
      <c r="C160" s="7" t="str">
        <f>IF(OR(AND(G160="N", H160&lt;50%), (AND(G160="Y", H160&lt;60%))), "D", "")</f>
        <v/>
      </c>
      <c r="D160" s="47">
        <v>55</v>
      </c>
      <c r="E160" s="47">
        <v>10</v>
      </c>
      <c r="F160" s="8">
        <f>SUM(D160:E160)</f>
        <v>65</v>
      </c>
      <c r="G160" s="48" t="s">
        <v>26</v>
      </c>
      <c r="H160" s="9">
        <f>D160/F160</f>
        <v>0.84615384615384615</v>
      </c>
      <c r="I160" s="10" t="str">
        <f t="shared" si="34"/>
        <v>P</v>
      </c>
      <c r="J160" s="11" t="str">
        <f t="shared" si="35"/>
        <v/>
      </c>
      <c r="K160" s="97">
        <v>52</v>
      </c>
      <c r="L160" s="97">
        <v>13</v>
      </c>
      <c r="M160" s="98">
        <f>SUM(K160:L160)</f>
        <v>65</v>
      </c>
      <c r="N160" s="73" t="s">
        <v>149</v>
      </c>
    </row>
    <row r="161" spans="1:14" ht="14.25" x14ac:dyDescent="0.2">
      <c r="A161" s="13" t="s">
        <v>617</v>
      </c>
      <c r="B161" s="6" t="str">
        <f>IF(OR(AND(G161="N", H161&gt;50%), AND(G161="Y", H161&gt;=60%)), "P", "")</f>
        <v>P</v>
      </c>
      <c r="C161" s="7" t="str">
        <f>IF(OR(AND(G161="N", H161&lt;50%), (AND(G161="Y", H161&lt;60%))), "D", "")</f>
        <v/>
      </c>
      <c r="D161" s="47">
        <v>176</v>
      </c>
      <c r="E161" s="47">
        <v>52</v>
      </c>
      <c r="F161" s="8">
        <f>SUM(D161:E161)</f>
        <v>228</v>
      </c>
      <c r="G161" s="48" t="s">
        <v>26</v>
      </c>
      <c r="H161" s="9">
        <f>D161/F161</f>
        <v>0.77192982456140347</v>
      </c>
      <c r="I161" s="10" t="str">
        <f t="shared" si="34"/>
        <v>P</v>
      </c>
      <c r="J161" s="11" t="str">
        <f t="shared" si="35"/>
        <v/>
      </c>
      <c r="K161" s="97">
        <v>187</v>
      </c>
      <c r="L161" s="97">
        <v>41</v>
      </c>
      <c r="M161" s="98">
        <f>SUM(K161:L161)</f>
        <v>228</v>
      </c>
      <c r="N161" s="73" t="s">
        <v>149</v>
      </c>
    </row>
    <row r="162" spans="1:14" ht="14.25" x14ac:dyDescent="0.2">
      <c r="A162" s="13"/>
      <c r="B162" s="6"/>
      <c r="C162" s="7"/>
      <c r="D162" s="47"/>
      <c r="E162" s="47"/>
      <c r="F162" s="8"/>
      <c r="G162" s="48"/>
      <c r="H162" s="9"/>
      <c r="I162" s="10" t="str">
        <f t="shared" si="34"/>
        <v>P</v>
      </c>
      <c r="J162" s="11" t="str">
        <f t="shared" si="35"/>
        <v/>
      </c>
      <c r="K162" s="97">
        <v>180</v>
      </c>
      <c r="L162" s="97">
        <v>48</v>
      </c>
      <c r="M162" s="98">
        <f>SUM(K162:L162)</f>
        <v>228</v>
      </c>
      <c r="N162" s="73" t="s">
        <v>60</v>
      </c>
    </row>
    <row r="163" spans="1:14" ht="14.25" x14ac:dyDescent="0.2">
      <c r="A163" s="13" t="s">
        <v>618</v>
      </c>
      <c r="B163" s="6" t="str">
        <f>IF(OR(AND(G163="N", H163&gt;50%), AND(G163="Y", H163&gt;=60%)), "P", "")</f>
        <v>P</v>
      </c>
      <c r="C163" s="7" t="str">
        <f>IF(OR(AND(G163="N", H163&lt;50%), (AND(G163="Y", H163&lt;60%))), "D", "")</f>
        <v/>
      </c>
      <c r="D163" s="47">
        <v>84</v>
      </c>
      <c r="E163" s="47">
        <v>15</v>
      </c>
      <c r="F163" s="8">
        <f>SUM(D163:E163)</f>
        <v>99</v>
      </c>
      <c r="G163" s="48" t="s">
        <v>26</v>
      </c>
      <c r="H163" s="9">
        <f>D163/F163</f>
        <v>0.84848484848484851</v>
      </c>
      <c r="I163" s="10" t="str">
        <f t="shared" si="34"/>
        <v/>
      </c>
      <c r="J163" s="11" t="str">
        <f t="shared" si="35"/>
        <v/>
      </c>
      <c r="K163" s="97"/>
      <c r="L163" s="97"/>
      <c r="M163" s="98"/>
      <c r="N163" s="73"/>
    </row>
    <row r="164" spans="1:14" ht="14.25" x14ac:dyDescent="0.2">
      <c r="A164" s="13" t="s">
        <v>619</v>
      </c>
      <c r="B164" s="6" t="str">
        <f>IF(OR(AND(G164="N", H164&gt;50%), AND(G164="Y", H164&gt;=60%)), "P", "")</f>
        <v>P</v>
      </c>
      <c r="C164" s="7" t="str">
        <f>IF(OR(AND(G164="N", H164&lt;50%), (AND(G164="Y", H164&lt;60%))), "D", "")</f>
        <v/>
      </c>
      <c r="D164" s="47">
        <v>342</v>
      </c>
      <c r="E164" s="47">
        <v>182</v>
      </c>
      <c r="F164" s="8">
        <f>SUM(D164:E164)</f>
        <v>524</v>
      </c>
      <c r="G164" s="48" t="s">
        <v>26</v>
      </c>
      <c r="H164" s="9">
        <f>D164/F164</f>
        <v>0.65267175572519087</v>
      </c>
      <c r="I164" s="10" t="str">
        <f t="shared" si="34"/>
        <v>P</v>
      </c>
      <c r="J164" s="11" t="str">
        <f t="shared" si="35"/>
        <v/>
      </c>
      <c r="K164" s="97">
        <v>366</v>
      </c>
      <c r="L164" s="97">
        <v>151</v>
      </c>
      <c r="M164" s="98">
        <f t="shared" ref="M164:M169" si="36">SUM(K164:L164)</f>
        <v>517</v>
      </c>
      <c r="N164" s="73" t="s">
        <v>149</v>
      </c>
    </row>
    <row r="165" spans="1:14" ht="14.25" x14ac:dyDescent="0.2">
      <c r="A165" s="13" t="s">
        <v>620</v>
      </c>
      <c r="B165" s="6" t="str">
        <f>IF(OR(AND(G165="N", H165&gt;50%), AND(G165="Y", H165&gt;=60%)), "P", "")</f>
        <v>P</v>
      </c>
      <c r="C165" s="7" t="str">
        <f>IF(OR(AND(G165="N", H165&lt;50%), (AND(G165="Y", H165&lt;60%))), "D", "")</f>
        <v/>
      </c>
      <c r="D165" s="47">
        <v>116</v>
      </c>
      <c r="E165" s="47">
        <v>50</v>
      </c>
      <c r="F165" s="8">
        <f>SUM(D165:E165)</f>
        <v>166</v>
      </c>
      <c r="G165" s="48" t="s">
        <v>26</v>
      </c>
      <c r="H165" s="9">
        <f>D165/F165</f>
        <v>0.6987951807228916</v>
      </c>
      <c r="I165" s="10" t="str">
        <f t="shared" si="34"/>
        <v>P</v>
      </c>
      <c r="J165" s="11" t="str">
        <f t="shared" si="35"/>
        <v/>
      </c>
      <c r="K165" s="97">
        <v>136</v>
      </c>
      <c r="L165" s="97">
        <v>32</v>
      </c>
      <c r="M165" s="98">
        <f t="shared" si="36"/>
        <v>168</v>
      </c>
      <c r="N165" s="73" t="s">
        <v>47</v>
      </c>
    </row>
    <row r="166" spans="1:14" ht="14.25" x14ac:dyDescent="0.2">
      <c r="A166" s="13"/>
      <c r="B166" s="6"/>
      <c r="C166" s="7"/>
      <c r="D166" s="47"/>
      <c r="E166" s="47"/>
      <c r="F166" s="8"/>
      <c r="G166" s="48"/>
      <c r="H166" s="9"/>
      <c r="I166" s="10" t="str">
        <f t="shared" si="34"/>
        <v>P</v>
      </c>
      <c r="J166" s="11" t="str">
        <f t="shared" si="35"/>
        <v/>
      </c>
      <c r="K166" s="97">
        <v>116</v>
      </c>
      <c r="L166" s="97">
        <v>51</v>
      </c>
      <c r="M166" s="98">
        <f t="shared" si="36"/>
        <v>167</v>
      </c>
      <c r="N166" s="73" t="s">
        <v>60</v>
      </c>
    </row>
    <row r="167" spans="1:14" ht="14.25" x14ac:dyDescent="0.2">
      <c r="A167" s="13"/>
      <c r="B167" s="6"/>
      <c r="C167" s="7"/>
      <c r="D167" s="47"/>
      <c r="E167" s="47"/>
      <c r="F167" s="8"/>
      <c r="G167" s="48"/>
      <c r="H167" s="9"/>
      <c r="I167" s="10" t="str">
        <f t="shared" si="34"/>
        <v>P</v>
      </c>
      <c r="J167" s="11" t="str">
        <f t="shared" si="35"/>
        <v/>
      </c>
      <c r="K167" s="97">
        <v>119</v>
      </c>
      <c r="L167" s="97">
        <v>48</v>
      </c>
      <c r="M167" s="98">
        <f t="shared" si="36"/>
        <v>167</v>
      </c>
      <c r="N167" s="73" t="s">
        <v>149</v>
      </c>
    </row>
    <row r="168" spans="1:14" ht="14.25" x14ac:dyDescent="0.2">
      <c r="A168" s="13"/>
      <c r="B168" s="6"/>
      <c r="C168" s="7"/>
      <c r="D168" s="47"/>
      <c r="E168" s="47"/>
      <c r="F168" s="8"/>
      <c r="G168" s="48"/>
      <c r="H168" s="9"/>
      <c r="I168" s="10" t="str">
        <f t="shared" si="34"/>
        <v>P</v>
      </c>
      <c r="J168" s="11" t="str">
        <f t="shared" si="35"/>
        <v/>
      </c>
      <c r="K168" s="97">
        <v>107</v>
      </c>
      <c r="L168" s="97">
        <v>45</v>
      </c>
      <c r="M168" s="98">
        <f t="shared" si="36"/>
        <v>152</v>
      </c>
      <c r="N168" s="73" t="s">
        <v>149</v>
      </c>
    </row>
    <row r="169" spans="1:14" ht="14.25" x14ac:dyDescent="0.2">
      <c r="A169" s="13" t="s">
        <v>628</v>
      </c>
      <c r="B169" s="6" t="str">
        <f>IF(OR(AND(G169="N", H169&gt;50%), AND(G169="Y", H169&gt;=60%)), "P", "")</f>
        <v>P</v>
      </c>
      <c r="C169" s="7" t="str">
        <f>IF(OR(AND(G169="N", H169&lt;50%), (AND(G169="Y", H169&lt;60%))), "D", "")</f>
        <v/>
      </c>
      <c r="D169" s="47">
        <v>405</v>
      </c>
      <c r="E169" s="47">
        <v>168</v>
      </c>
      <c r="F169" s="8">
        <f>SUM(D169:E169)</f>
        <v>573</v>
      </c>
      <c r="G169" s="48" t="s">
        <v>26</v>
      </c>
      <c r="H169" s="9">
        <f>D169/F169</f>
        <v>0.70680628272251311</v>
      </c>
      <c r="I169" s="10" t="str">
        <f t="shared" si="34"/>
        <v>P</v>
      </c>
      <c r="J169" s="11" t="str">
        <f t="shared" si="35"/>
        <v/>
      </c>
      <c r="K169" s="97">
        <v>443</v>
      </c>
      <c r="L169" s="97">
        <v>124</v>
      </c>
      <c r="M169" s="98">
        <f t="shared" si="36"/>
        <v>567</v>
      </c>
      <c r="N169" s="73" t="s">
        <v>47</v>
      </c>
    </row>
    <row r="170" spans="1:14" ht="14.25" x14ac:dyDescent="0.2">
      <c r="A170" s="13" t="s">
        <v>621</v>
      </c>
      <c r="B170" s="6" t="str">
        <f>IF(OR(AND(G170="N", H170&gt;50%), AND(G170="Y", H170&gt;=60%)), "P", "")</f>
        <v>P</v>
      </c>
      <c r="C170" s="7" t="str">
        <f>IF(OR(AND(G170="N", H170&lt;50%), (AND(G170="Y", H170&lt;60%))), "D", "")</f>
        <v/>
      </c>
      <c r="D170" s="47">
        <v>84</v>
      </c>
      <c r="E170" s="47">
        <v>12</v>
      </c>
      <c r="F170" s="8">
        <f>SUM(D170:E170)</f>
        <v>96</v>
      </c>
      <c r="G170" s="48" t="s">
        <v>26</v>
      </c>
      <c r="H170" s="9">
        <f>D170/F170</f>
        <v>0.875</v>
      </c>
      <c r="I170" s="10" t="str">
        <f t="shared" si="34"/>
        <v/>
      </c>
      <c r="J170" s="11" t="str">
        <f t="shared" si="35"/>
        <v/>
      </c>
      <c r="K170" s="97"/>
      <c r="L170" s="97"/>
      <c r="M170" s="98"/>
      <c r="N170" s="73"/>
    </row>
    <row r="171" spans="1:14" ht="14.25" x14ac:dyDescent="0.2">
      <c r="A171" s="13" t="s">
        <v>622</v>
      </c>
      <c r="B171" s="6" t="str">
        <f>IF(OR(AND(G171="N", H171&gt;50%), AND(G171="Y", H171&gt;=60%)), "P", "")</f>
        <v>P</v>
      </c>
      <c r="C171" s="7" t="str">
        <f>IF(OR(AND(G171="N", H171&lt;50%), (AND(G171="Y", H171&lt;60%))), "D", "")</f>
        <v/>
      </c>
      <c r="D171" s="47">
        <v>117</v>
      </c>
      <c r="E171" s="47">
        <v>20</v>
      </c>
      <c r="F171" s="8">
        <f>SUM(D171:E171)</f>
        <v>137</v>
      </c>
      <c r="G171" s="48" t="s">
        <v>26</v>
      </c>
      <c r="H171" s="9">
        <f>D171/F171</f>
        <v>0.85401459854014594</v>
      </c>
      <c r="I171" s="10" t="str">
        <f t="shared" si="34"/>
        <v>P</v>
      </c>
      <c r="J171" s="11" t="str">
        <f t="shared" si="35"/>
        <v/>
      </c>
      <c r="K171" s="97">
        <v>118</v>
      </c>
      <c r="L171" s="97">
        <v>19</v>
      </c>
      <c r="M171" s="98">
        <f>SUM(K171:L171)</f>
        <v>137</v>
      </c>
      <c r="N171" s="73" t="s">
        <v>149</v>
      </c>
    </row>
    <row r="172" spans="1:14" ht="14.25" x14ac:dyDescent="0.2">
      <c r="A172" s="13" t="s">
        <v>623</v>
      </c>
      <c r="B172" s="6" t="str">
        <f>IF(OR(AND(G172="N", H172&gt;50%), AND(G172="Y", H172&gt;=60%)), "P", "")</f>
        <v>P</v>
      </c>
      <c r="C172" s="7" t="str">
        <f>IF(OR(AND(G172="N", H172&lt;50%), (AND(G172="Y", H172&lt;60%))), "D", "")</f>
        <v/>
      </c>
      <c r="D172" s="47">
        <v>271</v>
      </c>
      <c r="E172" s="47">
        <v>87</v>
      </c>
      <c r="F172" s="8">
        <f>SUM(D172:E172)</f>
        <v>358</v>
      </c>
      <c r="G172" s="48" t="s">
        <v>26</v>
      </c>
      <c r="H172" s="9">
        <f>D172/F172</f>
        <v>0.75698324022346364</v>
      </c>
      <c r="I172" s="10" t="str">
        <f t="shared" si="34"/>
        <v/>
      </c>
      <c r="J172" s="11" t="str">
        <f t="shared" si="35"/>
        <v/>
      </c>
      <c r="K172" s="97"/>
      <c r="L172" s="97"/>
      <c r="M172" s="98"/>
      <c r="N172" s="73"/>
    </row>
    <row r="173" spans="1:14" ht="14.25" x14ac:dyDescent="0.2">
      <c r="A173" s="13" t="s">
        <v>624</v>
      </c>
      <c r="B173" s="6" t="str">
        <f>IF(OR(AND(G173="N", H173&gt;50%), AND(G173="Y", H173&gt;=60%)), "P", "")</f>
        <v>P</v>
      </c>
      <c r="C173" s="7" t="str">
        <f>IF(OR(AND(G173="N", H173&lt;50%), (AND(G173="Y", H173&lt;60%))), "D", "")</f>
        <v/>
      </c>
      <c r="D173" s="47">
        <v>157</v>
      </c>
      <c r="E173" s="47">
        <v>32</v>
      </c>
      <c r="F173" s="8">
        <f>SUM(D173:E173)</f>
        <v>189</v>
      </c>
      <c r="G173" s="48" t="s">
        <v>26</v>
      </c>
      <c r="H173" s="9">
        <f>D173/F173</f>
        <v>0.8306878306878307</v>
      </c>
      <c r="I173" s="10" t="str">
        <f t="shared" si="34"/>
        <v>P</v>
      </c>
      <c r="J173" s="11" t="str">
        <f t="shared" si="35"/>
        <v/>
      </c>
      <c r="K173" s="97">
        <v>154</v>
      </c>
      <c r="L173" s="97">
        <v>34</v>
      </c>
      <c r="M173" s="98">
        <f>SUM(K173:L173)</f>
        <v>188</v>
      </c>
      <c r="N173" s="73" t="s">
        <v>149</v>
      </c>
    </row>
    <row r="174" spans="1:14" ht="14.25" x14ac:dyDescent="0.2">
      <c r="A174" s="13"/>
      <c r="B174" s="6"/>
      <c r="C174" s="7"/>
      <c r="D174" s="47"/>
      <c r="E174" s="47"/>
      <c r="F174" s="8"/>
      <c r="G174" s="48"/>
      <c r="H174" s="9"/>
      <c r="I174" s="10" t="str">
        <f t="shared" si="34"/>
        <v>P</v>
      </c>
      <c r="J174" s="11" t="str">
        <f t="shared" si="35"/>
        <v/>
      </c>
      <c r="K174" s="97">
        <v>163</v>
      </c>
      <c r="L174" s="97">
        <v>26</v>
      </c>
      <c r="M174" s="98">
        <f>SUM(K174:L174)</f>
        <v>189</v>
      </c>
      <c r="N174" s="73" t="s">
        <v>47</v>
      </c>
    </row>
    <row r="175" spans="1:14" ht="14.25" x14ac:dyDescent="0.2">
      <c r="A175" s="13" t="s">
        <v>625</v>
      </c>
      <c r="B175" s="6" t="str">
        <f>IF(OR(AND(G175="N", H175&gt;50%), AND(G175="Y", H175&gt;=60%)), "P", "")</f>
        <v>P</v>
      </c>
      <c r="C175" s="7" t="str">
        <f>IF(OR(AND(G175="N", H175&lt;50%), (AND(G175="Y", H175&lt;60%))), "D", "")</f>
        <v/>
      </c>
      <c r="D175" s="47">
        <v>170</v>
      </c>
      <c r="E175" s="47">
        <v>22</v>
      </c>
      <c r="F175" s="8">
        <f>SUM(D175:E175)</f>
        <v>192</v>
      </c>
      <c r="G175" s="48" t="s">
        <v>12</v>
      </c>
      <c r="H175" s="9">
        <f>D175/F175</f>
        <v>0.88541666666666663</v>
      </c>
      <c r="I175" s="10" t="str">
        <f t="shared" si="34"/>
        <v>P</v>
      </c>
      <c r="J175" s="11" t="str">
        <f t="shared" si="35"/>
        <v/>
      </c>
      <c r="K175" s="97">
        <v>73</v>
      </c>
      <c r="L175" s="97">
        <v>11</v>
      </c>
      <c r="M175" s="98">
        <f>SUM(K175:L175)</f>
        <v>84</v>
      </c>
      <c r="N175" s="73" t="s">
        <v>47</v>
      </c>
    </row>
    <row r="176" spans="1:14" ht="14.25" x14ac:dyDescent="0.2">
      <c r="A176" s="13"/>
      <c r="B176" s="6"/>
      <c r="C176" s="7"/>
      <c r="D176" s="47"/>
      <c r="E176" s="47"/>
      <c r="F176" s="8"/>
      <c r="G176" s="48"/>
      <c r="H176" s="9"/>
      <c r="I176" s="10" t="str">
        <f t="shared" si="34"/>
        <v>P</v>
      </c>
      <c r="J176" s="11" t="str">
        <f t="shared" si="35"/>
        <v/>
      </c>
      <c r="K176" s="97">
        <v>168</v>
      </c>
      <c r="L176" s="97">
        <v>22</v>
      </c>
      <c r="M176" s="98">
        <f>SUM(K176:L176)</f>
        <v>190</v>
      </c>
      <c r="N176" s="73" t="s">
        <v>149</v>
      </c>
    </row>
    <row r="177" spans="1:14" ht="14.25" x14ac:dyDescent="0.2">
      <c r="A177" s="13" t="s">
        <v>626</v>
      </c>
      <c r="B177" s="6" t="str">
        <f>IF(OR(AND(G177="N", H177&gt;50%), AND(G177="Y", H177&gt;=60%)), "P", "")</f>
        <v>P</v>
      </c>
      <c r="C177" s="7" t="str">
        <f>IF(OR(AND(G177="N", H177&lt;50%), (AND(G177="Y", H177&lt;60%))), "D", "")</f>
        <v/>
      </c>
      <c r="D177" s="47">
        <v>144</v>
      </c>
      <c r="E177" s="47">
        <v>45</v>
      </c>
      <c r="F177" s="8">
        <f>SUM(D177:E177)</f>
        <v>189</v>
      </c>
      <c r="G177" s="48" t="s">
        <v>26</v>
      </c>
      <c r="H177" s="9">
        <f>D177/F177</f>
        <v>0.76190476190476186</v>
      </c>
      <c r="I177" s="10" t="str">
        <f t="shared" si="34"/>
        <v/>
      </c>
      <c r="J177" s="11" t="str">
        <f t="shared" si="35"/>
        <v/>
      </c>
      <c r="K177" s="97"/>
      <c r="L177" s="97"/>
      <c r="M177" s="98"/>
      <c r="N177" s="73"/>
    </row>
    <row r="178" spans="1:14" ht="14.25" x14ac:dyDescent="0.2">
      <c r="A178" s="13" t="s">
        <v>613</v>
      </c>
      <c r="B178" s="6" t="str">
        <f>IF(OR(AND(G178="N", H178&gt;50%), AND(G178="Y", H178&gt;=60%)), "P", "")</f>
        <v>P</v>
      </c>
      <c r="C178" s="7" t="str">
        <f>IF(OR(AND(G178="N", H178&lt;50%), (AND(G178="Y", H178&lt;60%))), "D", "")</f>
        <v/>
      </c>
      <c r="D178" s="47">
        <v>174</v>
      </c>
      <c r="E178" s="47">
        <v>50</v>
      </c>
      <c r="F178" s="8">
        <f>SUM(D178:E178)</f>
        <v>224</v>
      </c>
      <c r="G178" s="48" t="s">
        <v>26</v>
      </c>
      <c r="H178" s="9">
        <f>D178/F178</f>
        <v>0.7767857142857143</v>
      </c>
      <c r="I178" s="10" t="str">
        <f t="shared" si="34"/>
        <v>P</v>
      </c>
      <c r="J178" s="11" t="str">
        <f t="shared" si="35"/>
        <v/>
      </c>
      <c r="K178" s="97">
        <v>226</v>
      </c>
      <c r="L178" s="97">
        <v>170</v>
      </c>
      <c r="M178" s="98">
        <f>SUM(K178:L178)</f>
        <v>396</v>
      </c>
      <c r="N178" s="73" t="s">
        <v>80</v>
      </c>
    </row>
    <row r="179" spans="1:14" ht="15" x14ac:dyDescent="0.25">
      <c r="A179" s="136" t="s">
        <v>5</v>
      </c>
      <c r="B179" s="135">
        <f>COUNTIF(B157:B178, "P")</f>
        <v>16</v>
      </c>
      <c r="C179" s="135">
        <f>COUNTIF(C157:C178, "D")</f>
        <v>0</v>
      </c>
      <c r="D179" s="134"/>
      <c r="E179" s="134"/>
      <c r="F179" s="123"/>
      <c r="G179" s="66"/>
      <c r="H179" s="124"/>
      <c r="I179" s="66"/>
      <c r="J179" s="66"/>
      <c r="K179" s="125"/>
      <c r="L179" s="125"/>
      <c r="M179" s="123"/>
      <c r="N179" s="126"/>
    </row>
    <row r="180" spans="1:14" ht="15" customHeight="1" x14ac:dyDescent="0.2">
      <c r="A180" s="63"/>
      <c r="B180" s="64"/>
      <c r="C180" s="64"/>
      <c r="D180" s="64"/>
      <c r="E180" s="64"/>
      <c r="F180" s="64"/>
      <c r="G180" s="64"/>
      <c r="H180" s="64"/>
      <c r="I180" s="62"/>
      <c r="J180" s="62"/>
      <c r="K180" s="104"/>
      <c r="L180" s="104"/>
      <c r="M180" s="104"/>
      <c r="N180" s="65"/>
    </row>
    <row r="181" spans="1:14" ht="15" x14ac:dyDescent="0.25">
      <c r="A181" s="80" t="s">
        <v>889</v>
      </c>
      <c r="B181" s="81"/>
      <c r="C181" s="82"/>
      <c r="D181" s="83"/>
      <c r="E181" s="83"/>
      <c r="F181" s="84"/>
      <c r="G181" s="85"/>
      <c r="H181" s="86"/>
      <c r="I181" s="87" t="str">
        <f t="shared" ref="I181:I202" si="37">IF(K181&gt;L181, "P", "")</f>
        <v/>
      </c>
      <c r="J181" s="88" t="str">
        <f t="shared" ref="J181:J202" si="38">IF(L181&gt;K181, "D", "")</f>
        <v/>
      </c>
      <c r="K181" s="95"/>
      <c r="L181" s="95"/>
      <c r="M181" s="96"/>
      <c r="N181" s="91"/>
    </row>
    <row r="182" spans="1:14" ht="14.25" x14ac:dyDescent="0.2">
      <c r="A182" s="90" t="s">
        <v>1000</v>
      </c>
      <c r="B182" s="81" t="str">
        <f>IF(OR(AND(G182="N", H182&gt;50%), AND(G182="Y", H182&gt;=60%)), "P", "")</f>
        <v>P</v>
      </c>
      <c r="C182" s="82" t="str">
        <f>IF(OR(AND(G182="N", H182&lt;50%), (AND(G182="Y", H182&lt;60%))), "D", "")</f>
        <v/>
      </c>
      <c r="D182" s="83">
        <v>3474</v>
      </c>
      <c r="E182" s="83">
        <v>2048</v>
      </c>
      <c r="F182" s="84">
        <f>SUM(D182:E182)</f>
        <v>5522</v>
      </c>
      <c r="G182" s="85" t="s">
        <v>26</v>
      </c>
      <c r="H182" s="86">
        <f>D182/F182</f>
        <v>0.62911988409996378</v>
      </c>
      <c r="I182" s="87" t="str">
        <f t="shared" si="37"/>
        <v>P</v>
      </c>
      <c r="J182" s="88" t="str">
        <f t="shared" si="38"/>
        <v/>
      </c>
      <c r="K182" s="95">
        <v>3573</v>
      </c>
      <c r="L182" s="95">
        <v>1949</v>
      </c>
      <c r="M182" s="96">
        <f>SUM(K182:L182)</f>
        <v>5522</v>
      </c>
      <c r="N182" s="91" t="s">
        <v>46</v>
      </c>
    </row>
    <row r="183" spans="1:14" ht="15" x14ac:dyDescent="0.25">
      <c r="A183" s="80"/>
      <c r="B183" s="81"/>
      <c r="C183" s="82"/>
      <c r="D183" s="83"/>
      <c r="E183" s="83"/>
      <c r="F183" s="84"/>
      <c r="G183" s="85"/>
      <c r="H183" s="86"/>
      <c r="I183" s="87" t="str">
        <f t="shared" si="37"/>
        <v>P</v>
      </c>
      <c r="J183" s="88" t="str">
        <f t="shared" si="38"/>
        <v/>
      </c>
      <c r="K183" s="95">
        <v>3415</v>
      </c>
      <c r="L183" s="95">
        <v>2082</v>
      </c>
      <c r="M183" s="96">
        <f>SUM(K183:L183)</f>
        <v>5497</v>
      </c>
      <c r="N183" s="91" t="s">
        <v>71</v>
      </c>
    </row>
    <row r="184" spans="1:14" ht="14.25" x14ac:dyDescent="0.2">
      <c r="A184" s="90" t="s">
        <v>895</v>
      </c>
      <c r="B184" s="81" t="str">
        <f>IF(OR(AND(G184="N", H184&gt;50%), AND(G184="Y", H184&gt;=60%)), "P", "")</f>
        <v>P</v>
      </c>
      <c r="C184" s="82" t="str">
        <f>IF(OR(AND(G184="N", H184&lt;50%), (AND(G184="Y", H184&lt;60%))), "D", "")</f>
        <v/>
      </c>
      <c r="D184" s="83">
        <v>741</v>
      </c>
      <c r="E184" s="83">
        <v>210</v>
      </c>
      <c r="F184" s="84">
        <f>SUM(D184:E184)</f>
        <v>951</v>
      </c>
      <c r="G184" s="85" t="s">
        <v>26</v>
      </c>
      <c r="H184" s="86">
        <f>D184/F184</f>
        <v>0.77917981072555209</v>
      </c>
      <c r="I184" s="87" t="str">
        <f t="shared" si="37"/>
        <v>P</v>
      </c>
      <c r="J184" s="88" t="str">
        <f t="shared" si="38"/>
        <v/>
      </c>
      <c r="K184" s="95">
        <v>711</v>
      </c>
      <c r="L184" s="95">
        <v>237</v>
      </c>
      <c r="M184" s="96">
        <f>SUM(K184:L184)</f>
        <v>948</v>
      </c>
      <c r="N184" s="91" t="s">
        <v>46</v>
      </c>
    </row>
    <row r="185" spans="1:14" ht="14.25" x14ac:dyDescent="0.2">
      <c r="A185" s="90" t="s">
        <v>896</v>
      </c>
      <c r="B185" s="81" t="str">
        <f>IF(OR(AND(G185="N", H185&gt;50%), AND(G185="Y", H185&gt;=60%)), "P", "")</f>
        <v>P</v>
      </c>
      <c r="C185" s="82" t="str">
        <f>IF(OR(AND(G185="N", H185&lt;50%), (AND(G185="Y", H185&lt;60%))), "D", "")</f>
        <v/>
      </c>
      <c r="D185" s="83">
        <v>311</v>
      </c>
      <c r="E185" s="83">
        <v>80</v>
      </c>
      <c r="F185" s="84">
        <f>SUM(D185:E185)</f>
        <v>391</v>
      </c>
      <c r="G185" s="85" t="s">
        <v>26</v>
      </c>
      <c r="H185" s="86">
        <f>D185/F185</f>
        <v>0.79539641943734019</v>
      </c>
      <c r="I185" s="87" t="str">
        <f t="shared" si="37"/>
        <v/>
      </c>
      <c r="J185" s="88" t="str">
        <f t="shared" si="38"/>
        <v/>
      </c>
      <c r="K185" s="95"/>
      <c r="L185" s="95"/>
      <c r="M185" s="96"/>
      <c r="N185" s="91"/>
    </row>
    <row r="186" spans="1:14" ht="14.25" x14ac:dyDescent="0.2">
      <c r="A186" s="90" t="s">
        <v>890</v>
      </c>
      <c r="B186" s="81" t="str">
        <f>IF(OR(AND(G186="N", H186&gt;50%), AND(G186="Y", H186&gt;=60%)), "P", "")</f>
        <v>P</v>
      </c>
      <c r="C186" s="82" t="str">
        <f>IF(OR(AND(G186="N", H186&lt;50%), (AND(G186="Y", H186&lt;60%))), "D", "")</f>
        <v/>
      </c>
      <c r="D186" s="83">
        <v>1509</v>
      </c>
      <c r="E186" s="83">
        <v>640</v>
      </c>
      <c r="F186" s="84">
        <f>SUM(D186:E186)</f>
        <v>2149</v>
      </c>
      <c r="G186" s="85" t="s">
        <v>26</v>
      </c>
      <c r="H186" s="86">
        <f>D186/F186</f>
        <v>0.70218706375058171</v>
      </c>
      <c r="I186" s="87" t="str">
        <f t="shared" si="37"/>
        <v>P</v>
      </c>
      <c r="J186" s="88" t="str">
        <f t="shared" si="38"/>
        <v/>
      </c>
      <c r="K186" s="95">
        <v>1544</v>
      </c>
      <c r="L186" s="95">
        <v>595</v>
      </c>
      <c r="M186" s="96">
        <f>SUM(K186:L186)</f>
        <v>2139</v>
      </c>
      <c r="N186" s="91" t="s">
        <v>911</v>
      </c>
    </row>
    <row r="187" spans="1:14" ht="14.25" x14ac:dyDescent="0.2">
      <c r="A187" s="90"/>
      <c r="B187" s="81"/>
      <c r="C187" s="82"/>
      <c r="D187" s="83"/>
      <c r="E187" s="83"/>
      <c r="F187" s="84"/>
      <c r="G187" s="85"/>
      <c r="H187" s="86"/>
      <c r="I187" s="87" t="str">
        <f t="shared" si="37"/>
        <v>P</v>
      </c>
      <c r="J187" s="88" t="str">
        <f t="shared" si="38"/>
        <v/>
      </c>
      <c r="K187" s="95">
        <v>1534</v>
      </c>
      <c r="L187" s="95">
        <v>604</v>
      </c>
      <c r="M187" s="96">
        <f>SUM(K187:L187)</f>
        <v>2138</v>
      </c>
      <c r="N187" s="91" t="s">
        <v>912</v>
      </c>
    </row>
    <row r="188" spans="1:14" ht="14.25" x14ac:dyDescent="0.2">
      <c r="A188" s="90" t="s">
        <v>897</v>
      </c>
      <c r="B188" s="81" t="str">
        <f>IF(OR(AND(G188="N", H188&gt;50%), AND(G188="Y", H188&gt;=60%)), "P", "")</f>
        <v>P</v>
      </c>
      <c r="C188" s="82" t="str">
        <f>IF(OR(AND(G188="N", H188&lt;50%), (AND(G188="Y", H188&lt;60%))), "D", "")</f>
        <v/>
      </c>
      <c r="D188" s="83">
        <v>227</v>
      </c>
      <c r="E188" s="83">
        <v>63</v>
      </c>
      <c r="F188" s="84">
        <f>SUM(D188:E188)</f>
        <v>290</v>
      </c>
      <c r="G188" s="85" t="s">
        <v>26</v>
      </c>
      <c r="H188" s="86">
        <f>D188/F188</f>
        <v>0.78275862068965518</v>
      </c>
      <c r="I188" s="87" t="str">
        <f t="shared" si="37"/>
        <v/>
      </c>
      <c r="J188" s="88" t="str">
        <f t="shared" si="38"/>
        <v/>
      </c>
      <c r="K188" s="95"/>
      <c r="L188" s="95"/>
      <c r="M188" s="96"/>
      <c r="N188" s="91"/>
    </row>
    <row r="189" spans="1:14" ht="14.25" x14ac:dyDescent="0.2">
      <c r="A189" s="90" t="s">
        <v>891</v>
      </c>
      <c r="B189" s="81" t="str">
        <f>IF(OR(AND(G189="N", H189&gt;50%), AND(G189="Y", H189&gt;=60%)), "P", "")</f>
        <v>P</v>
      </c>
      <c r="C189" s="82" t="str">
        <f>IF(OR(AND(G189="N", H189&lt;50%), (AND(G189="Y", H189&lt;60%))), "D", "")</f>
        <v/>
      </c>
      <c r="D189" s="83">
        <v>170</v>
      </c>
      <c r="E189" s="83">
        <v>63</v>
      </c>
      <c r="F189" s="84">
        <f>SUM(D189:E189)</f>
        <v>233</v>
      </c>
      <c r="G189" s="85" t="s">
        <v>26</v>
      </c>
      <c r="H189" s="86">
        <f>D189/F189</f>
        <v>0.72961373390557938</v>
      </c>
      <c r="I189" s="87" t="str">
        <f t="shared" si="37"/>
        <v>P</v>
      </c>
      <c r="J189" s="88" t="str">
        <f t="shared" si="38"/>
        <v/>
      </c>
      <c r="K189" s="95">
        <v>174</v>
      </c>
      <c r="L189" s="95">
        <v>59</v>
      </c>
      <c r="M189" s="96">
        <f>SUM(K189:L189)</f>
        <v>233</v>
      </c>
      <c r="N189" s="91" t="s">
        <v>902</v>
      </c>
    </row>
    <row r="190" spans="1:14" ht="14.25" x14ac:dyDescent="0.2">
      <c r="A190" s="90" t="s">
        <v>892</v>
      </c>
      <c r="B190" s="81" t="str">
        <f>IF(OR(AND(G190="N", H190&gt;50%), AND(G190="Y", H190&gt;=60%)), "P", "")</f>
        <v>P</v>
      </c>
      <c r="C190" s="82" t="str">
        <f>IF(OR(AND(G190="N", H190&lt;50%), (AND(G190="Y", H190&lt;60%))), "D", "")</f>
        <v/>
      </c>
      <c r="D190" s="83">
        <v>734</v>
      </c>
      <c r="E190" s="83">
        <v>258</v>
      </c>
      <c r="F190" s="84">
        <f>SUM(D190:E190)</f>
        <v>992</v>
      </c>
      <c r="G190" s="85" t="s">
        <v>26</v>
      </c>
      <c r="H190" s="86">
        <f>D190/F190</f>
        <v>0.73991935483870963</v>
      </c>
      <c r="I190" s="87" t="str">
        <f t="shared" si="37"/>
        <v/>
      </c>
      <c r="J190" s="88" t="str">
        <f t="shared" si="38"/>
        <v/>
      </c>
      <c r="K190" s="95"/>
      <c r="L190" s="95"/>
      <c r="M190" s="96"/>
      <c r="N190" s="91"/>
    </row>
    <row r="191" spans="1:14" ht="14.25" x14ac:dyDescent="0.2">
      <c r="A191" s="90" t="s">
        <v>898</v>
      </c>
      <c r="B191" s="81" t="str">
        <f>IF(OR(AND(G191="N", H191&gt;50%), AND(G191="Y", H191&gt;=60%)), "P", "")</f>
        <v>P</v>
      </c>
      <c r="C191" s="82" t="str">
        <f>IF(OR(AND(G191="N", H191&lt;50%), (AND(G191="Y", H191&lt;60%))), "D", "")</f>
        <v/>
      </c>
      <c r="D191" s="83">
        <v>668</v>
      </c>
      <c r="E191" s="83">
        <v>226</v>
      </c>
      <c r="F191" s="84">
        <f>SUM(D191:E191)</f>
        <v>894</v>
      </c>
      <c r="G191" s="85" t="s">
        <v>26</v>
      </c>
      <c r="H191" s="86">
        <f>D191/F191</f>
        <v>0.74720357941834448</v>
      </c>
      <c r="I191" s="87" t="str">
        <f t="shared" si="37"/>
        <v>P</v>
      </c>
      <c r="J191" s="88" t="str">
        <f t="shared" si="38"/>
        <v/>
      </c>
      <c r="K191" s="95">
        <v>665</v>
      </c>
      <c r="L191" s="95">
        <v>224</v>
      </c>
      <c r="M191" s="96">
        <f t="shared" ref="M191:M198" si="39">SUM(K191:L191)</f>
        <v>889</v>
      </c>
      <c r="N191" s="91" t="s">
        <v>60</v>
      </c>
    </row>
    <row r="192" spans="1:14" ht="14.25" x14ac:dyDescent="0.2">
      <c r="A192" s="90"/>
      <c r="B192" s="81"/>
      <c r="C192" s="82"/>
      <c r="D192" s="83"/>
      <c r="E192" s="83"/>
      <c r="F192" s="84"/>
      <c r="G192" s="85"/>
      <c r="H192" s="86"/>
      <c r="I192" s="87" t="str">
        <f t="shared" si="37"/>
        <v>P</v>
      </c>
      <c r="J192" s="88" t="str">
        <f t="shared" si="38"/>
        <v/>
      </c>
      <c r="K192" s="95">
        <v>645</v>
      </c>
      <c r="L192" s="95">
        <v>244</v>
      </c>
      <c r="M192" s="96">
        <f t="shared" si="39"/>
        <v>889</v>
      </c>
      <c r="N192" s="91" t="s">
        <v>903</v>
      </c>
    </row>
    <row r="193" spans="1:14" ht="14.25" x14ac:dyDescent="0.2">
      <c r="A193" s="90"/>
      <c r="B193" s="81"/>
      <c r="C193" s="82"/>
      <c r="D193" s="83"/>
      <c r="E193" s="83"/>
      <c r="F193" s="84"/>
      <c r="G193" s="85"/>
      <c r="H193" s="86"/>
      <c r="I193" s="87" t="str">
        <f t="shared" si="37"/>
        <v>P</v>
      </c>
      <c r="J193" s="88" t="str">
        <f t="shared" si="38"/>
        <v/>
      </c>
      <c r="K193" s="95">
        <v>732</v>
      </c>
      <c r="L193" s="95">
        <v>155</v>
      </c>
      <c r="M193" s="96">
        <f t="shared" si="39"/>
        <v>887</v>
      </c>
      <c r="N193" s="91" t="s">
        <v>904</v>
      </c>
    </row>
    <row r="194" spans="1:14" ht="14.25" x14ac:dyDescent="0.2">
      <c r="A194" s="90" t="s">
        <v>899</v>
      </c>
      <c r="B194" s="81" t="str">
        <f>IF(OR(AND(G194="N", H194&gt;50%), AND(G194="Y", H194&gt;=60%)), "P", "")</f>
        <v>P</v>
      </c>
      <c r="C194" s="82" t="str">
        <f>IF(OR(AND(G194="N", H194&lt;50%), (AND(G194="Y", H194&lt;60%))), "D", "")</f>
        <v/>
      </c>
      <c r="D194" s="83">
        <v>694</v>
      </c>
      <c r="E194" s="83">
        <v>193</v>
      </c>
      <c r="F194" s="84">
        <f>SUM(D194:E194)</f>
        <v>887</v>
      </c>
      <c r="G194" s="85" t="s">
        <v>26</v>
      </c>
      <c r="H194" s="86">
        <f>D194/F194</f>
        <v>0.78241262683201807</v>
      </c>
      <c r="I194" s="87" t="str">
        <f t="shared" si="37"/>
        <v>P</v>
      </c>
      <c r="J194" s="88" t="str">
        <f t="shared" si="38"/>
        <v/>
      </c>
      <c r="K194" s="95">
        <v>728</v>
      </c>
      <c r="L194" s="95">
        <v>150</v>
      </c>
      <c r="M194" s="96">
        <f t="shared" si="39"/>
        <v>878</v>
      </c>
      <c r="N194" s="91" t="s">
        <v>905</v>
      </c>
    </row>
    <row r="195" spans="1:14" ht="14.25" x14ac:dyDescent="0.2">
      <c r="A195" s="90" t="s">
        <v>900</v>
      </c>
      <c r="B195" s="81" t="str">
        <f>IF(OR(AND(G195="N", H195&gt;50%), AND(G195="Y", H195&gt;=60%)), "P", "")</f>
        <v>P</v>
      </c>
      <c r="C195" s="82" t="str">
        <f>IF(OR(AND(G195="N", H195&lt;50%), (AND(G195="Y", H195&lt;60%))), "D", "")</f>
        <v/>
      </c>
      <c r="D195" s="83">
        <v>1130</v>
      </c>
      <c r="E195" s="83">
        <v>373</v>
      </c>
      <c r="F195" s="84">
        <f>SUM(D195:E195)</f>
        <v>1503</v>
      </c>
      <c r="G195" s="85" t="s">
        <v>26</v>
      </c>
      <c r="H195" s="86">
        <f>D195/F195</f>
        <v>0.7518296739853626</v>
      </c>
      <c r="I195" s="87" t="str">
        <f t="shared" si="37"/>
        <v>P</v>
      </c>
      <c r="J195" s="88" t="str">
        <f t="shared" si="38"/>
        <v/>
      </c>
      <c r="K195" s="95">
        <v>1121</v>
      </c>
      <c r="L195" s="95">
        <v>381</v>
      </c>
      <c r="M195" s="96">
        <f t="shared" si="39"/>
        <v>1502</v>
      </c>
      <c r="N195" s="91" t="s">
        <v>906</v>
      </c>
    </row>
    <row r="196" spans="1:14" ht="14.25" x14ac:dyDescent="0.2">
      <c r="A196" s="90"/>
      <c r="B196" s="81"/>
      <c r="C196" s="82"/>
      <c r="D196" s="83"/>
      <c r="E196" s="83"/>
      <c r="F196" s="84"/>
      <c r="G196" s="85"/>
      <c r="H196" s="86"/>
      <c r="I196" s="87" t="str">
        <f t="shared" si="37"/>
        <v>P</v>
      </c>
      <c r="J196" s="88" t="str">
        <f t="shared" si="38"/>
        <v/>
      </c>
      <c r="K196" s="95">
        <v>1129</v>
      </c>
      <c r="L196" s="95">
        <v>378</v>
      </c>
      <c r="M196" s="96">
        <f t="shared" si="39"/>
        <v>1507</v>
      </c>
      <c r="N196" s="91" t="s">
        <v>907</v>
      </c>
    </row>
    <row r="197" spans="1:14" ht="14.25" x14ac:dyDescent="0.2">
      <c r="A197" s="90"/>
      <c r="B197" s="81"/>
      <c r="C197" s="82"/>
      <c r="D197" s="83"/>
      <c r="E197" s="83"/>
      <c r="F197" s="84"/>
      <c r="G197" s="85"/>
      <c r="H197" s="86"/>
      <c r="I197" s="87" t="str">
        <f t="shared" si="37"/>
        <v>P</v>
      </c>
      <c r="J197" s="88" t="str">
        <f t="shared" si="38"/>
        <v/>
      </c>
      <c r="K197" s="95">
        <v>1148</v>
      </c>
      <c r="L197" s="95">
        <v>356</v>
      </c>
      <c r="M197" s="96">
        <f t="shared" si="39"/>
        <v>1504</v>
      </c>
      <c r="N197" s="91" t="s">
        <v>908</v>
      </c>
    </row>
    <row r="198" spans="1:14" ht="14.25" x14ac:dyDescent="0.2">
      <c r="A198" s="90" t="s">
        <v>893</v>
      </c>
      <c r="B198" s="81" t="str">
        <f>IF(OR(AND(G198="N", H198&gt;50%), AND(G198="Y", H198&gt;=60%)), "P", "")</f>
        <v>P</v>
      </c>
      <c r="C198" s="82" t="str">
        <f>IF(OR(AND(G198="N", H198&lt;50%), (AND(G198="Y", H198&lt;60%))), "D", "")</f>
        <v/>
      </c>
      <c r="D198" s="83">
        <v>1010</v>
      </c>
      <c r="E198" s="83">
        <v>225</v>
      </c>
      <c r="F198" s="84">
        <f>SUM(D198:E198)</f>
        <v>1235</v>
      </c>
      <c r="G198" s="85" t="s">
        <v>26</v>
      </c>
      <c r="H198" s="86">
        <f>D198/F198</f>
        <v>0.81781376518218618</v>
      </c>
      <c r="I198" s="87" t="str">
        <f t="shared" si="37"/>
        <v>P</v>
      </c>
      <c r="J198" s="88" t="str">
        <f t="shared" si="38"/>
        <v/>
      </c>
      <c r="K198" s="95">
        <v>1032</v>
      </c>
      <c r="L198" s="95">
        <v>193</v>
      </c>
      <c r="M198" s="96">
        <f t="shared" si="39"/>
        <v>1225</v>
      </c>
      <c r="N198" s="91" t="s">
        <v>909</v>
      </c>
    </row>
    <row r="199" spans="1:14" ht="14.25" x14ac:dyDescent="0.2">
      <c r="A199" s="90" t="s">
        <v>894</v>
      </c>
      <c r="B199" s="81" t="str">
        <f>IF(OR(AND(G199="N", H199&gt;50%), AND(G199="Y", H199&gt;=60%)), "P", "")</f>
        <v>P</v>
      </c>
      <c r="C199" s="82" t="str">
        <f>IF(OR(AND(G199="N", H199&lt;50%), (AND(G199="Y", H199&lt;60%))), "D", "")</f>
        <v/>
      </c>
      <c r="D199" s="83">
        <v>905</v>
      </c>
      <c r="E199" s="83">
        <v>260</v>
      </c>
      <c r="F199" s="84">
        <f>SUM(D199:E199)</f>
        <v>1165</v>
      </c>
      <c r="G199" s="85" t="s">
        <v>26</v>
      </c>
      <c r="H199" s="86">
        <f>D199/F199</f>
        <v>0.77682403433476399</v>
      </c>
      <c r="I199" s="87" t="str">
        <f t="shared" si="37"/>
        <v/>
      </c>
      <c r="J199" s="88" t="str">
        <f t="shared" si="38"/>
        <v/>
      </c>
      <c r="K199" s="95"/>
      <c r="L199" s="95"/>
      <c r="M199" s="96"/>
      <c r="N199" s="91"/>
    </row>
    <row r="200" spans="1:14" ht="14.25" x14ac:dyDescent="0.2">
      <c r="A200" s="90" t="s">
        <v>901</v>
      </c>
      <c r="B200" s="81" t="str">
        <f>IF(OR(AND(G200="N", H200&gt;50%), AND(G200="Y", H200&gt;=60%)), "P", "")</f>
        <v>P</v>
      </c>
      <c r="C200" s="82" t="str">
        <f>IF(OR(AND(G200="N", H200&lt;50%), (AND(G200="Y", H200&lt;60%))), "D", "")</f>
        <v/>
      </c>
      <c r="D200" s="83">
        <v>4018</v>
      </c>
      <c r="E200" s="83">
        <v>2217</v>
      </c>
      <c r="F200" s="84">
        <f>SUM(D200:E200)</f>
        <v>6235</v>
      </c>
      <c r="G200" s="85" t="s">
        <v>26</v>
      </c>
      <c r="H200" s="86">
        <f>D200/F200</f>
        <v>0.64442662389735361</v>
      </c>
      <c r="I200" s="87" t="str">
        <f t="shared" si="37"/>
        <v>P</v>
      </c>
      <c r="J200" s="88" t="str">
        <f t="shared" si="38"/>
        <v/>
      </c>
      <c r="K200" s="95">
        <v>4127</v>
      </c>
      <c r="L200" s="95">
        <v>2076</v>
      </c>
      <c r="M200" s="96">
        <f>SUM(K200:L200)</f>
        <v>6203</v>
      </c>
      <c r="N200" s="91" t="s">
        <v>755</v>
      </c>
    </row>
    <row r="201" spans="1:14" ht="14.25" x14ac:dyDescent="0.2">
      <c r="A201" s="90"/>
      <c r="B201" s="81"/>
      <c r="C201" s="82"/>
      <c r="D201" s="83"/>
      <c r="E201" s="83"/>
      <c r="F201" s="84"/>
      <c r="G201" s="85"/>
      <c r="H201" s="86"/>
      <c r="I201" s="87" t="str">
        <f t="shared" si="37"/>
        <v>P</v>
      </c>
      <c r="J201" s="88" t="str">
        <f t="shared" si="38"/>
        <v/>
      </c>
      <c r="K201" s="95">
        <v>3986</v>
      </c>
      <c r="L201" s="95">
        <v>2226</v>
      </c>
      <c r="M201" s="96">
        <f>SUM(K201:L201)</f>
        <v>6212</v>
      </c>
      <c r="N201" s="91" t="s">
        <v>913</v>
      </c>
    </row>
    <row r="202" spans="1:14" ht="14.25" x14ac:dyDescent="0.2">
      <c r="A202" s="90"/>
      <c r="B202" s="81"/>
      <c r="C202" s="82"/>
      <c r="D202" s="83"/>
      <c r="E202" s="83"/>
      <c r="F202" s="84"/>
      <c r="G202" s="85"/>
      <c r="H202" s="86"/>
      <c r="I202" s="87" t="str">
        <f t="shared" si="37"/>
        <v>P</v>
      </c>
      <c r="J202" s="88" t="str">
        <f t="shared" si="38"/>
        <v/>
      </c>
      <c r="K202" s="95">
        <v>4607</v>
      </c>
      <c r="L202" s="95">
        <v>1537</v>
      </c>
      <c r="M202" s="96">
        <f>SUM(K202:L202)</f>
        <v>6144</v>
      </c>
      <c r="N202" s="91" t="s">
        <v>910</v>
      </c>
    </row>
    <row r="203" spans="1:14" ht="15" x14ac:dyDescent="0.25">
      <c r="A203" s="120" t="s">
        <v>5</v>
      </c>
      <c r="B203" s="121">
        <f>COUNTIF(B182:B202, "P")</f>
        <v>13</v>
      </c>
      <c r="C203" s="121">
        <f>COUNTIF(C182:C202, "D")</f>
        <v>0</v>
      </c>
      <c r="D203" s="128"/>
      <c r="E203" s="128"/>
      <c r="F203" s="129"/>
      <c r="G203" s="130"/>
      <c r="H203" s="131"/>
      <c r="I203" s="130"/>
      <c r="J203" s="130"/>
      <c r="K203" s="132"/>
      <c r="L203" s="132"/>
      <c r="M203" s="129"/>
      <c r="N203" s="133"/>
    </row>
    <row r="204" spans="1:14" ht="15" customHeight="1" x14ac:dyDescent="0.2">
      <c r="A204" s="63"/>
      <c r="B204" s="64"/>
      <c r="C204" s="64"/>
      <c r="D204" s="64"/>
      <c r="E204" s="64"/>
      <c r="F204" s="64"/>
      <c r="G204" s="64"/>
      <c r="H204" s="64"/>
      <c r="I204" s="62"/>
      <c r="J204" s="62"/>
      <c r="K204" s="104"/>
      <c r="L204" s="104"/>
      <c r="M204" s="104"/>
      <c r="N204" s="65"/>
    </row>
    <row r="205" spans="1:14" s="1" customFormat="1" ht="15" x14ac:dyDescent="0.25">
      <c r="A205" s="40" t="s">
        <v>159</v>
      </c>
      <c r="B205" s="41"/>
      <c r="C205" s="52"/>
      <c r="D205" s="53"/>
      <c r="E205" s="53"/>
      <c r="F205" s="44"/>
      <c r="G205" s="45"/>
      <c r="H205" s="46"/>
      <c r="I205" s="52"/>
      <c r="J205" s="52"/>
      <c r="K205" s="105"/>
      <c r="L205" s="105"/>
      <c r="M205" s="105"/>
      <c r="N205" s="72"/>
    </row>
    <row r="206" spans="1:14" s="1" customFormat="1" ht="14.25" x14ac:dyDescent="0.2">
      <c r="A206" s="13" t="s">
        <v>160</v>
      </c>
      <c r="B206" s="54" t="str">
        <f t="shared" ref="B206:B214" si="40">IF(OR(AND(G206="N", H206&gt;50%), AND(G206="Y", H206&gt;=60%)), "P", "")</f>
        <v>P</v>
      </c>
      <c r="C206" s="55" t="str">
        <f t="shared" ref="C206:C214" si="41">IF(OR(AND(G206="N", H206&lt;50%), (AND(G206="Y", H206&lt;60%))), "D", "")</f>
        <v/>
      </c>
      <c r="D206" s="47">
        <v>84</v>
      </c>
      <c r="E206" s="47">
        <v>11</v>
      </c>
      <c r="F206" s="8">
        <f t="shared" ref="F206:F214" si="42">SUM(D206:E206)</f>
        <v>95</v>
      </c>
      <c r="G206" s="48" t="s">
        <v>26</v>
      </c>
      <c r="H206" s="56">
        <f t="shared" ref="H206:H214" si="43">D206/F206</f>
        <v>0.88421052631578945</v>
      </c>
      <c r="I206" s="10" t="str">
        <f t="shared" ref="I206:I237" si="44">IF(K206&gt;L206, "P", "")</f>
        <v>P</v>
      </c>
      <c r="J206" s="11" t="str">
        <f t="shared" ref="J206:J237" si="45">IF(L206&gt;K206, "D", "")</f>
        <v/>
      </c>
      <c r="K206" s="97">
        <v>86</v>
      </c>
      <c r="L206" s="97">
        <v>9</v>
      </c>
      <c r="M206" s="98">
        <f>+L206+K206</f>
        <v>95</v>
      </c>
      <c r="N206" s="73" t="s">
        <v>208</v>
      </c>
    </row>
    <row r="207" spans="1:14" s="1" customFormat="1" ht="14.25" x14ac:dyDescent="0.2">
      <c r="A207" s="13" t="s">
        <v>161</v>
      </c>
      <c r="B207" s="54" t="str">
        <f t="shared" si="40"/>
        <v>P</v>
      </c>
      <c r="C207" s="55" t="str">
        <f t="shared" si="41"/>
        <v/>
      </c>
      <c r="D207" s="47">
        <v>669</v>
      </c>
      <c r="E207" s="47">
        <v>231</v>
      </c>
      <c r="F207" s="8">
        <f t="shared" si="42"/>
        <v>900</v>
      </c>
      <c r="G207" s="48" t="s">
        <v>26</v>
      </c>
      <c r="H207" s="56">
        <f t="shared" si="43"/>
        <v>0.74333333333333329</v>
      </c>
      <c r="I207" s="10" t="str">
        <f t="shared" si="44"/>
        <v/>
      </c>
      <c r="J207" s="11" t="str">
        <f t="shared" si="45"/>
        <v/>
      </c>
      <c r="K207" s="97"/>
      <c r="L207" s="97"/>
      <c r="M207" s="98"/>
      <c r="N207" s="73"/>
    </row>
    <row r="208" spans="1:14" s="1" customFormat="1" ht="14.25" x14ac:dyDescent="0.2">
      <c r="A208" s="13" t="s">
        <v>162</v>
      </c>
      <c r="B208" s="54" t="str">
        <f t="shared" si="40"/>
        <v>P</v>
      </c>
      <c r="C208" s="55" t="str">
        <f t="shared" si="41"/>
        <v/>
      </c>
      <c r="D208" s="47">
        <v>1658</v>
      </c>
      <c r="E208" s="47">
        <v>891</v>
      </c>
      <c r="F208" s="8">
        <f t="shared" si="42"/>
        <v>2549</v>
      </c>
      <c r="G208" s="48" t="s">
        <v>26</v>
      </c>
      <c r="H208" s="56">
        <f t="shared" si="43"/>
        <v>0.65045115731659475</v>
      </c>
      <c r="I208" s="10" t="str">
        <f t="shared" si="44"/>
        <v/>
      </c>
      <c r="J208" s="11" t="str">
        <f t="shared" si="45"/>
        <v/>
      </c>
      <c r="K208" s="97"/>
      <c r="L208" s="97"/>
      <c r="M208" s="98"/>
      <c r="N208" s="73"/>
    </row>
    <row r="209" spans="1:14" s="1" customFormat="1" ht="14.25" x14ac:dyDescent="0.2">
      <c r="A209" s="13" t="s">
        <v>163</v>
      </c>
      <c r="B209" s="54" t="str">
        <f t="shared" si="40"/>
        <v>P</v>
      </c>
      <c r="C209" s="55" t="str">
        <f t="shared" si="41"/>
        <v/>
      </c>
      <c r="D209" s="47">
        <v>1071</v>
      </c>
      <c r="E209" s="47">
        <v>329</v>
      </c>
      <c r="F209" s="8">
        <f t="shared" si="42"/>
        <v>1400</v>
      </c>
      <c r="G209" s="48" t="s">
        <v>26</v>
      </c>
      <c r="H209" s="56">
        <f t="shared" si="43"/>
        <v>0.76500000000000001</v>
      </c>
      <c r="I209" s="10" t="str">
        <f t="shared" si="44"/>
        <v/>
      </c>
      <c r="J209" s="11" t="str">
        <f t="shared" si="45"/>
        <v/>
      </c>
      <c r="K209" s="97"/>
      <c r="L209" s="97"/>
      <c r="M209" s="98"/>
      <c r="N209" s="73"/>
    </row>
    <row r="210" spans="1:14" s="1" customFormat="1" ht="14.25" x14ac:dyDescent="0.2">
      <c r="A210" s="13" t="s">
        <v>999</v>
      </c>
      <c r="B210" s="54" t="str">
        <f t="shared" si="40"/>
        <v>P</v>
      </c>
      <c r="C210" s="55" t="str">
        <f t="shared" si="41"/>
        <v/>
      </c>
      <c r="D210" s="47">
        <v>103</v>
      </c>
      <c r="E210" s="47">
        <v>37</v>
      </c>
      <c r="F210" s="8">
        <f t="shared" si="42"/>
        <v>140</v>
      </c>
      <c r="G210" s="48" t="s">
        <v>26</v>
      </c>
      <c r="H210" s="56">
        <f t="shared" si="43"/>
        <v>0.73571428571428577</v>
      </c>
      <c r="I210" s="10" t="str">
        <f t="shared" si="44"/>
        <v>P</v>
      </c>
      <c r="J210" s="11" t="str">
        <f t="shared" si="45"/>
        <v/>
      </c>
      <c r="K210" s="97">
        <v>121</v>
      </c>
      <c r="L210" s="97">
        <v>19</v>
      </c>
      <c r="M210" s="98">
        <f>+L210+K210</f>
        <v>140</v>
      </c>
      <c r="N210" s="73" t="s">
        <v>209</v>
      </c>
    </row>
    <row r="211" spans="1:14" s="1" customFormat="1" ht="14.25" x14ac:dyDescent="0.2">
      <c r="A211" s="13" t="s">
        <v>164</v>
      </c>
      <c r="B211" s="54" t="str">
        <f t="shared" si="40"/>
        <v>P</v>
      </c>
      <c r="C211" s="55" t="str">
        <f t="shared" si="41"/>
        <v/>
      </c>
      <c r="D211" s="47">
        <v>186</v>
      </c>
      <c r="E211" s="47">
        <v>21</v>
      </c>
      <c r="F211" s="8">
        <f t="shared" si="42"/>
        <v>207</v>
      </c>
      <c r="G211" s="48" t="s">
        <v>26</v>
      </c>
      <c r="H211" s="56">
        <f t="shared" si="43"/>
        <v>0.89855072463768115</v>
      </c>
      <c r="I211" s="10" t="str">
        <f t="shared" si="44"/>
        <v/>
      </c>
      <c r="J211" s="11" t="str">
        <f t="shared" si="45"/>
        <v/>
      </c>
      <c r="K211" s="97"/>
      <c r="L211" s="97"/>
      <c r="M211" s="98"/>
      <c r="N211" s="73"/>
    </row>
    <row r="212" spans="1:14" s="1" customFormat="1" ht="14.25" x14ac:dyDescent="0.2">
      <c r="A212" s="13" t="s">
        <v>165</v>
      </c>
      <c r="B212" s="54" t="str">
        <f t="shared" si="40"/>
        <v>P</v>
      </c>
      <c r="C212" s="55" t="str">
        <f t="shared" si="41"/>
        <v/>
      </c>
      <c r="D212" s="47">
        <v>380</v>
      </c>
      <c r="E212" s="47">
        <v>119</v>
      </c>
      <c r="F212" s="8">
        <f t="shared" si="42"/>
        <v>499</v>
      </c>
      <c r="G212" s="48" t="s">
        <v>26</v>
      </c>
      <c r="H212" s="56">
        <f t="shared" si="43"/>
        <v>0.76152304609218435</v>
      </c>
      <c r="I212" s="10" t="str">
        <f t="shared" si="44"/>
        <v/>
      </c>
      <c r="J212" s="11" t="str">
        <f t="shared" si="45"/>
        <v/>
      </c>
      <c r="K212" s="97"/>
      <c r="L212" s="97"/>
      <c r="M212" s="98"/>
      <c r="N212" s="73"/>
    </row>
    <row r="213" spans="1:14" s="1" customFormat="1" ht="14.25" x14ac:dyDescent="0.2">
      <c r="A213" s="13" t="s">
        <v>166</v>
      </c>
      <c r="B213" s="54" t="str">
        <f t="shared" si="40"/>
        <v>P</v>
      </c>
      <c r="C213" s="55" t="str">
        <f t="shared" si="41"/>
        <v/>
      </c>
      <c r="D213" s="47">
        <v>998</v>
      </c>
      <c r="E213" s="47">
        <v>427</v>
      </c>
      <c r="F213" s="8">
        <f t="shared" si="42"/>
        <v>1425</v>
      </c>
      <c r="G213" s="48" t="s">
        <v>26</v>
      </c>
      <c r="H213" s="56">
        <f t="shared" si="43"/>
        <v>0.7003508771929825</v>
      </c>
      <c r="I213" s="10" t="str">
        <f t="shared" si="44"/>
        <v>P</v>
      </c>
      <c r="J213" s="11" t="str">
        <f t="shared" si="45"/>
        <v/>
      </c>
      <c r="K213" s="97">
        <v>1189</v>
      </c>
      <c r="L213" s="97">
        <v>231</v>
      </c>
      <c r="M213" s="98">
        <f t="shared" ref="M213:M220" si="46">+L213+K213</f>
        <v>1420</v>
      </c>
      <c r="N213" s="73" t="s">
        <v>210</v>
      </c>
    </row>
    <row r="214" spans="1:14" s="1" customFormat="1" ht="14.25" x14ac:dyDescent="0.2">
      <c r="A214" s="13" t="s">
        <v>167</v>
      </c>
      <c r="B214" s="54" t="str">
        <f t="shared" si="40"/>
        <v>P</v>
      </c>
      <c r="C214" s="55" t="str">
        <f t="shared" si="41"/>
        <v/>
      </c>
      <c r="D214" s="47">
        <v>2585</v>
      </c>
      <c r="E214" s="47">
        <v>1102</v>
      </c>
      <c r="F214" s="8">
        <f t="shared" si="42"/>
        <v>3687</v>
      </c>
      <c r="G214" s="48" t="s">
        <v>26</v>
      </c>
      <c r="H214" s="56">
        <f t="shared" si="43"/>
        <v>0.70111201518850008</v>
      </c>
      <c r="I214" s="10" t="str">
        <f t="shared" si="44"/>
        <v>P</v>
      </c>
      <c r="J214" s="11" t="str">
        <f t="shared" si="45"/>
        <v/>
      </c>
      <c r="K214" s="97">
        <v>2325</v>
      </c>
      <c r="L214" s="97">
        <v>1299</v>
      </c>
      <c r="M214" s="98">
        <f t="shared" si="46"/>
        <v>3624</v>
      </c>
      <c r="N214" s="73" t="s">
        <v>211</v>
      </c>
    </row>
    <row r="215" spans="1:14" s="1" customFormat="1" ht="14.25" x14ac:dyDescent="0.2">
      <c r="A215" s="57"/>
      <c r="B215" s="54"/>
      <c r="C215" s="55"/>
      <c r="D215" s="47"/>
      <c r="E215" s="47"/>
      <c r="F215" s="8"/>
      <c r="G215" s="48"/>
      <c r="H215" s="56"/>
      <c r="I215" s="10" t="str">
        <f t="shared" si="44"/>
        <v>P</v>
      </c>
      <c r="J215" s="11" t="str">
        <f t="shared" si="45"/>
        <v/>
      </c>
      <c r="K215" s="97">
        <v>2406</v>
      </c>
      <c r="L215" s="97">
        <v>1214</v>
      </c>
      <c r="M215" s="98">
        <f t="shared" si="46"/>
        <v>3620</v>
      </c>
      <c r="N215" s="73" t="s">
        <v>212</v>
      </c>
    </row>
    <row r="216" spans="1:14" s="1" customFormat="1" ht="14.25" x14ac:dyDescent="0.2">
      <c r="A216" s="13" t="s">
        <v>168</v>
      </c>
      <c r="B216" s="54" t="str">
        <f>IF(OR(AND(G216="N", H216&gt;50%), AND(G216="Y", H216&gt;=60%)), "P", "")</f>
        <v>P</v>
      </c>
      <c r="C216" s="55" t="str">
        <f>IF(OR(AND(G216="N", H216&lt;50%), (AND(G216="Y", H216&lt;60%))), "D", "")</f>
        <v/>
      </c>
      <c r="D216" s="47">
        <v>186</v>
      </c>
      <c r="E216" s="47">
        <v>21</v>
      </c>
      <c r="F216" s="8">
        <f>SUM(D216:E216)</f>
        <v>207</v>
      </c>
      <c r="G216" s="48" t="s">
        <v>26</v>
      </c>
      <c r="H216" s="56">
        <f>D216/F216</f>
        <v>0.89855072463768115</v>
      </c>
      <c r="I216" s="10" t="str">
        <f t="shared" si="44"/>
        <v>P</v>
      </c>
      <c r="J216" s="11" t="str">
        <f t="shared" si="45"/>
        <v/>
      </c>
      <c r="K216" s="97">
        <v>186</v>
      </c>
      <c r="L216" s="97">
        <v>21</v>
      </c>
      <c r="M216" s="98">
        <f t="shared" si="46"/>
        <v>207</v>
      </c>
      <c r="N216" s="73" t="s">
        <v>213</v>
      </c>
    </row>
    <row r="217" spans="1:14" s="1" customFormat="1" ht="14.25" x14ac:dyDescent="0.2">
      <c r="A217" s="13" t="s">
        <v>169</v>
      </c>
      <c r="B217" s="54" t="str">
        <f>IF(OR(AND(G217="N", H217&gt;50%), AND(G217="Y", H217&gt;=60%)), "P", "")</f>
        <v>P</v>
      </c>
      <c r="C217" s="55" t="str">
        <f>IF(OR(AND(G217="N", H217&lt;50%), (AND(G217="Y", H217&lt;60%))), "D", "")</f>
        <v/>
      </c>
      <c r="D217" s="47">
        <v>1582</v>
      </c>
      <c r="E217" s="47">
        <v>733</v>
      </c>
      <c r="F217" s="8">
        <f>SUM(D217:E217)</f>
        <v>2315</v>
      </c>
      <c r="G217" s="48" t="s">
        <v>26</v>
      </c>
      <c r="H217" s="56">
        <f>D217/F217</f>
        <v>0.68336933045356374</v>
      </c>
      <c r="I217" s="10" t="str">
        <f t="shared" si="44"/>
        <v>P</v>
      </c>
      <c r="J217" s="11" t="str">
        <f t="shared" si="45"/>
        <v/>
      </c>
      <c r="K217" s="97">
        <v>1784</v>
      </c>
      <c r="L217" s="97">
        <v>516</v>
      </c>
      <c r="M217" s="98">
        <f t="shared" si="46"/>
        <v>2300</v>
      </c>
      <c r="N217" s="73" t="s">
        <v>214</v>
      </c>
    </row>
    <row r="218" spans="1:14" s="1" customFormat="1" ht="14.25" x14ac:dyDescent="0.2">
      <c r="A218" s="13" t="s">
        <v>170</v>
      </c>
      <c r="B218" s="54" t="str">
        <f>IF(OR(AND(G218="N", H218&gt;50%), AND(G218="Y", H218&gt;=60%)), "P", "")</f>
        <v>P</v>
      </c>
      <c r="C218" s="55" t="str">
        <f>IF(OR(AND(G218="N", H218&lt;50%), (AND(G218="Y", H218&lt;60%))), "D", "")</f>
        <v/>
      </c>
      <c r="D218" s="47">
        <v>231</v>
      </c>
      <c r="E218" s="47">
        <v>29</v>
      </c>
      <c r="F218" s="8">
        <f>SUM(D218:E218)</f>
        <v>260</v>
      </c>
      <c r="G218" s="48" t="s">
        <v>26</v>
      </c>
      <c r="H218" s="56">
        <f>D218/F218</f>
        <v>0.88846153846153841</v>
      </c>
      <c r="I218" s="10" t="str">
        <f t="shared" si="44"/>
        <v>P</v>
      </c>
      <c r="J218" s="11" t="str">
        <f t="shared" si="45"/>
        <v/>
      </c>
      <c r="K218" s="97">
        <v>222</v>
      </c>
      <c r="L218" s="97">
        <v>37</v>
      </c>
      <c r="M218" s="98">
        <f t="shared" si="46"/>
        <v>259</v>
      </c>
      <c r="N218" s="73" t="s">
        <v>215</v>
      </c>
    </row>
    <row r="219" spans="1:14" s="1" customFormat="1" ht="14.25" x14ac:dyDescent="0.2">
      <c r="A219" s="57"/>
      <c r="B219" s="54"/>
      <c r="C219" s="55"/>
      <c r="D219" s="47"/>
      <c r="E219" s="47"/>
      <c r="F219" s="8"/>
      <c r="G219" s="48"/>
      <c r="H219" s="56"/>
      <c r="I219" s="10" t="str">
        <f t="shared" si="44"/>
        <v>P</v>
      </c>
      <c r="J219" s="11" t="str">
        <f t="shared" si="45"/>
        <v/>
      </c>
      <c r="K219" s="97">
        <v>229</v>
      </c>
      <c r="L219" s="97">
        <v>31</v>
      </c>
      <c r="M219" s="98">
        <f t="shared" si="46"/>
        <v>260</v>
      </c>
      <c r="N219" s="73" t="s">
        <v>216</v>
      </c>
    </row>
    <row r="220" spans="1:14" s="1" customFormat="1" ht="14.25" x14ac:dyDescent="0.2">
      <c r="A220" s="57"/>
      <c r="B220" s="54"/>
      <c r="C220" s="55"/>
      <c r="D220" s="47"/>
      <c r="E220" s="47"/>
      <c r="F220" s="8"/>
      <c r="G220" s="48"/>
      <c r="H220" s="56"/>
      <c r="I220" s="10" t="str">
        <f t="shared" si="44"/>
        <v>P</v>
      </c>
      <c r="J220" s="11" t="str">
        <f t="shared" si="45"/>
        <v/>
      </c>
      <c r="K220" s="97">
        <v>234</v>
      </c>
      <c r="L220" s="97">
        <v>25</v>
      </c>
      <c r="M220" s="98">
        <f t="shared" si="46"/>
        <v>259</v>
      </c>
      <c r="N220" s="73" t="s">
        <v>217</v>
      </c>
    </row>
    <row r="221" spans="1:14" s="1" customFormat="1" ht="14.25" x14ac:dyDescent="0.2">
      <c r="A221" s="13" t="s">
        <v>171</v>
      </c>
      <c r="B221" s="54" t="str">
        <f t="shared" ref="B221:B228" si="47">IF(OR(AND(G221="N", H221&gt;50%), AND(G221="Y", H221&gt;=60%)), "P", "")</f>
        <v>P</v>
      </c>
      <c r="C221" s="55" t="str">
        <f t="shared" ref="C221:C228" si="48">IF(OR(AND(G221="N", H221&lt;50%), (AND(G221="Y", H221&lt;60%))), "D", "")</f>
        <v/>
      </c>
      <c r="D221" s="47">
        <v>451</v>
      </c>
      <c r="E221" s="47">
        <v>95</v>
      </c>
      <c r="F221" s="8">
        <f t="shared" ref="F221:F228" si="49">SUM(D221:E221)</f>
        <v>546</v>
      </c>
      <c r="G221" s="48" t="s">
        <v>26</v>
      </c>
      <c r="H221" s="56">
        <f t="shared" ref="H221:H228" si="50">D221/F221</f>
        <v>0.82600732600732596</v>
      </c>
      <c r="I221" s="10" t="str">
        <f t="shared" si="44"/>
        <v/>
      </c>
      <c r="J221" s="11" t="str">
        <f t="shared" si="45"/>
        <v/>
      </c>
      <c r="K221" s="97"/>
      <c r="L221" s="97"/>
      <c r="M221" s="98"/>
      <c r="N221" s="73"/>
    </row>
    <row r="222" spans="1:14" s="1" customFormat="1" ht="14.25" x14ac:dyDescent="0.2">
      <c r="A222" s="13" t="s">
        <v>172</v>
      </c>
      <c r="B222" s="54" t="str">
        <f t="shared" si="47"/>
        <v>P</v>
      </c>
      <c r="C222" s="55" t="str">
        <f t="shared" si="48"/>
        <v/>
      </c>
      <c r="D222" s="47">
        <v>1051</v>
      </c>
      <c r="E222" s="47">
        <v>467</v>
      </c>
      <c r="F222" s="8">
        <f t="shared" si="49"/>
        <v>1518</v>
      </c>
      <c r="G222" s="48" t="s">
        <v>26</v>
      </c>
      <c r="H222" s="56">
        <f t="shared" si="50"/>
        <v>0.69235836627140979</v>
      </c>
      <c r="I222" s="10" t="str">
        <f t="shared" si="44"/>
        <v/>
      </c>
      <c r="J222" s="11" t="str">
        <f t="shared" si="45"/>
        <v/>
      </c>
      <c r="K222" s="97"/>
      <c r="L222" s="97"/>
      <c r="M222" s="98"/>
      <c r="N222" s="73"/>
    </row>
    <row r="223" spans="1:14" s="1" customFormat="1" ht="14.25" x14ac:dyDescent="0.2">
      <c r="A223" s="13" t="s">
        <v>173</v>
      </c>
      <c r="B223" s="54" t="str">
        <f t="shared" si="47"/>
        <v>P</v>
      </c>
      <c r="C223" s="55" t="str">
        <f t="shared" si="48"/>
        <v/>
      </c>
      <c r="D223" s="47">
        <v>41</v>
      </c>
      <c r="E223" s="47">
        <v>0</v>
      </c>
      <c r="F223" s="8">
        <f t="shared" si="49"/>
        <v>41</v>
      </c>
      <c r="G223" s="48" t="s">
        <v>26</v>
      </c>
      <c r="H223" s="56">
        <f t="shared" si="50"/>
        <v>1</v>
      </c>
      <c r="I223" s="10" t="str">
        <f t="shared" si="44"/>
        <v/>
      </c>
      <c r="J223" s="11" t="str">
        <f t="shared" si="45"/>
        <v/>
      </c>
      <c r="K223" s="97"/>
      <c r="L223" s="97"/>
      <c r="M223" s="98"/>
      <c r="N223" s="73"/>
    </row>
    <row r="224" spans="1:14" s="1" customFormat="1" ht="14.25" x14ac:dyDescent="0.2">
      <c r="A224" s="13" t="s">
        <v>174</v>
      </c>
      <c r="B224" s="54" t="str">
        <f t="shared" si="47"/>
        <v>P</v>
      </c>
      <c r="C224" s="55" t="str">
        <f t="shared" si="48"/>
        <v/>
      </c>
      <c r="D224" s="47">
        <v>51</v>
      </c>
      <c r="E224" s="47">
        <v>9</v>
      </c>
      <c r="F224" s="8">
        <f t="shared" si="49"/>
        <v>60</v>
      </c>
      <c r="G224" s="48" t="s">
        <v>26</v>
      </c>
      <c r="H224" s="56">
        <f t="shared" si="50"/>
        <v>0.85</v>
      </c>
      <c r="I224" s="10" t="str">
        <f t="shared" si="44"/>
        <v/>
      </c>
      <c r="J224" s="11" t="str">
        <f t="shared" si="45"/>
        <v/>
      </c>
      <c r="K224" s="97"/>
      <c r="L224" s="97"/>
      <c r="M224" s="98"/>
      <c r="N224" s="73"/>
    </row>
    <row r="225" spans="1:14" s="1" customFormat="1" ht="14.25" x14ac:dyDescent="0.2">
      <c r="A225" s="13" t="s">
        <v>175</v>
      </c>
      <c r="B225" s="54" t="str">
        <f t="shared" si="47"/>
        <v>P</v>
      </c>
      <c r="C225" s="55" t="str">
        <f t="shared" si="48"/>
        <v/>
      </c>
      <c r="D225" s="47">
        <v>320</v>
      </c>
      <c r="E225" s="47">
        <v>107</v>
      </c>
      <c r="F225" s="8">
        <f t="shared" si="49"/>
        <v>427</v>
      </c>
      <c r="G225" s="48" t="s">
        <v>26</v>
      </c>
      <c r="H225" s="56">
        <f t="shared" si="50"/>
        <v>0.74941451990632324</v>
      </c>
      <c r="I225" s="10" t="str">
        <f t="shared" si="44"/>
        <v/>
      </c>
      <c r="J225" s="11" t="str">
        <f t="shared" si="45"/>
        <v/>
      </c>
      <c r="K225" s="97"/>
      <c r="L225" s="97"/>
      <c r="M225" s="98"/>
      <c r="N225" s="73"/>
    </row>
    <row r="226" spans="1:14" s="1" customFormat="1" ht="14.25" x14ac:dyDescent="0.2">
      <c r="A226" s="13" t="s">
        <v>176</v>
      </c>
      <c r="B226" s="54" t="str">
        <f t="shared" si="47"/>
        <v>P</v>
      </c>
      <c r="C226" s="55" t="str">
        <f t="shared" si="48"/>
        <v/>
      </c>
      <c r="D226" s="47">
        <v>644</v>
      </c>
      <c r="E226" s="47">
        <v>142</v>
      </c>
      <c r="F226" s="8">
        <f t="shared" si="49"/>
        <v>786</v>
      </c>
      <c r="G226" s="48" t="s">
        <v>26</v>
      </c>
      <c r="H226" s="56">
        <f t="shared" si="50"/>
        <v>0.8193384223918575</v>
      </c>
      <c r="I226" s="10" t="str">
        <f t="shared" si="44"/>
        <v>P</v>
      </c>
      <c r="J226" s="11" t="str">
        <f t="shared" si="45"/>
        <v/>
      </c>
      <c r="K226" s="97">
        <v>666</v>
      </c>
      <c r="L226" s="97">
        <v>117</v>
      </c>
      <c r="M226" s="98">
        <f>+L226+K226</f>
        <v>783</v>
      </c>
      <c r="N226" s="73" t="s">
        <v>218</v>
      </c>
    </row>
    <row r="227" spans="1:14" s="1" customFormat="1" ht="14.25" x14ac:dyDescent="0.2">
      <c r="A227" s="13" t="s">
        <v>177</v>
      </c>
      <c r="B227" s="54" t="str">
        <f t="shared" si="47"/>
        <v>P</v>
      </c>
      <c r="C227" s="55" t="str">
        <f t="shared" si="48"/>
        <v/>
      </c>
      <c r="D227" s="47">
        <v>639</v>
      </c>
      <c r="E227" s="47">
        <v>300</v>
      </c>
      <c r="F227" s="8">
        <f t="shared" si="49"/>
        <v>939</v>
      </c>
      <c r="G227" s="48" t="s">
        <v>26</v>
      </c>
      <c r="H227" s="56">
        <f t="shared" si="50"/>
        <v>0.68051118210862616</v>
      </c>
      <c r="I227" s="10" t="str">
        <f t="shared" si="44"/>
        <v/>
      </c>
      <c r="J227" s="11" t="str">
        <f t="shared" si="45"/>
        <v/>
      </c>
      <c r="K227" s="97"/>
      <c r="L227" s="97"/>
      <c r="M227" s="98"/>
      <c r="N227" s="73"/>
    </row>
    <row r="228" spans="1:14" s="1" customFormat="1" ht="14.25" x14ac:dyDescent="0.2">
      <c r="A228" s="13" t="s">
        <v>178</v>
      </c>
      <c r="B228" s="54" t="str">
        <f t="shared" si="47"/>
        <v>P</v>
      </c>
      <c r="C228" s="55" t="str">
        <f t="shared" si="48"/>
        <v/>
      </c>
      <c r="D228" s="47">
        <v>1230</v>
      </c>
      <c r="E228" s="47">
        <v>516</v>
      </c>
      <c r="F228" s="8">
        <f t="shared" si="49"/>
        <v>1746</v>
      </c>
      <c r="G228" s="48" t="s">
        <v>26</v>
      </c>
      <c r="H228" s="56">
        <f t="shared" si="50"/>
        <v>0.70446735395189009</v>
      </c>
      <c r="I228" s="10" t="str">
        <f t="shared" si="44"/>
        <v>P</v>
      </c>
      <c r="J228" s="11" t="str">
        <f t="shared" si="45"/>
        <v/>
      </c>
      <c r="K228" s="97">
        <v>1196</v>
      </c>
      <c r="L228" s="97">
        <v>508</v>
      </c>
      <c r="M228" s="98">
        <f>+L228+K228</f>
        <v>1704</v>
      </c>
      <c r="N228" s="73" t="s">
        <v>219</v>
      </c>
    </row>
    <row r="229" spans="1:14" s="1" customFormat="1" ht="14.25" x14ac:dyDescent="0.2">
      <c r="A229" s="57"/>
      <c r="B229" s="54"/>
      <c r="C229" s="55"/>
      <c r="D229" s="47"/>
      <c r="E229" s="47"/>
      <c r="F229" s="8"/>
      <c r="G229" s="48"/>
      <c r="H229" s="56"/>
      <c r="I229" s="10" t="str">
        <f t="shared" si="44"/>
        <v>P</v>
      </c>
      <c r="J229" s="11" t="str">
        <f t="shared" si="45"/>
        <v/>
      </c>
      <c r="K229" s="97">
        <v>1186</v>
      </c>
      <c r="L229" s="97">
        <v>512</v>
      </c>
      <c r="M229" s="98">
        <f>+L229+K229</f>
        <v>1698</v>
      </c>
      <c r="N229" s="73" t="s">
        <v>30</v>
      </c>
    </row>
    <row r="230" spans="1:14" s="1" customFormat="1" ht="14.25" x14ac:dyDescent="0.2">
      <c r="A230" s="13" t="s">
        <v>179</v>
      </c>
      <c r="B230" s="54" t="str">
        <f t="shared" ref="B230:B253" si="51">IF(OR(AND(G230="N", H230&gt;50%), AND(G230="Y", H230&gt;=60%)), "P", "")</f>
        <v>P</v>
      </c>
      <c r="C230" s="55" t="str">
        <f t="shared" ref="C230:C253" si="52">IF(OR(AND(G230="N", H230&lt;50%), (AND(G230="Y", H230&lt;60%))), "D", "")</f>
        <v/>
      </c>
      <c r="D230" s="47">
        <v>1585</v>
      </c>
      <c r="E230" s="47">
        <v>525</v>
      </c>
      <c r="F230" s="8">
        <f t="shared" ref="F230:F253" si="53">SUM(D230:E230)</f>
        <v>2110</v>
      </c>
      <c r="G230" s="48" t="s">
        <v>26</v>
      </c>
      <c r="H230" s="56">
        <f t="shared" ref="H230:H253" si="54">D230/F230</f>
        <v>0.75118483412322279</v>
      </c>
      <c r="I230" s="10" t="str">
        <f t="shared" si="44"/>
        <v/>
      </c>
      <c r="J230" s="11" t="str">
        <f t="shared" si="45"/>
        <v/>
      </c>
      <c r="K230" s="97"/>
      <c r="L230" s="97"/>
      <c r="M230" s="98"/>
      <c r="N230" s="73"/>
    </row>
    <row r="231" spans="1:14" s="1" customFormat="1" ht="14.25" x14ac:dyDescent="0.2">
      <c r="A231" s="13" t="s">
        <v>180</v>
      </c>
      <c r="B231" s="54" t="str">
        <f t="shared" si="51"/>
        <v>P</v>
      </c>
      <c r="C231" s="55" t="str">
        <f t="shared" si="52"/>
        <v/>
      </c>
      <c r="D231" s="47">
        <v>524</v>
      </c>
      <c r="E231" s="47">
        <v>156</v>
      </c>
      <c r="F231" s="8">
        <f t="shared" si="53"/>
        <v>680</v>
      </c>
      <c r="G231" s="48" t="s">
        <v>26</v>
      </c>
      <c r="H231" s="56">
        <f t="shared" si="54"/>
        <v>0.77058823529411768</v>
      </c>
      <c r="I231" s="10" t="str">
        <f t="shared" si="44"/>
        <v>P</v>
      </c>
      <c r="J231" s="11" t="str">
        <f t="shared" si="45"/>
        <v/>
      </c>
      <c r="K231" s="97">
        <v>551</v>
      </c>
      <c r="L231" s="97">
        <v>129</v>
      </c>
      <c r="M231" s="98">
        <f>+L231+K231</f>
        <v>680</v>
      </c>
      <c r="N231" s="73" t="s">
        <v>220</v>
      </c>
    </row>
    <row r="232" spans="1:14" s="1" customFormat="1" ht="14.25" x14ac:dyDescent="0.2">
      <c r="A232" s="13" t="s">
        <v>181</v>
      </c>
      <c r="B232" s="54" t="str">
        <f t="shared" si="51"/>
        <v>P</v>
      </c>
      <c r="C232" s="55" t="str">
        <f t="shared" si="52"/>
        <v/>
      </c>
      <c r="D232" s="47">
        <v>2036</v>
      </c>
      <c r="E232" s="47">
        <v>946</v>
      </c>
      <c r="F232" s="8">
        <f t="shared" si="53"/>
        <v>2982</v>
      </c>
      <c r="G232" s="48" t="s">
        <v>26</v>
      </c>
      <c r="H232" s="56">
        <f t="shared" si="54"/>
        <v>0.68276324614352779</v>
      </c>
      <c r="I232" s="10" t="str">
        <f t="shared" si="44"/>
        <v/>
      </c>
      <c r="J232" s="11" t="str">
        <f t="shared" si="45"/>
        <v/>
      </c>
      <c r="K232" s="97"/>
      <c r="L232" s="97"/>
      <c r="M232" s="98"/>
      <c r="N232" s="73"/>
    </row>
    <row r="233" spans="1:14" s="1" customFormat="1" ht="14.25" x14ac:dyDescent="0.2">
      <c r="A233" s="13" t="s">
        <v>182</v>
      </c>
      <c r="B233" s="54" t="str">
        <f t="shared" si="51"/>
        <v>P</v>
      </c>
      <c r="C233" s="55" t="str">
        <f t="shared" si="52"/>
        <v/>
      </c>
      <c r="D233" s="47">
        <v>1394</v>
      </c>
      <c r="E233" s="47">
        <v>503</v>
      </c>
      <c r="F233" s="8">
        <f t="shared" si="53"/>
        <v>1897</v>
      </c>
      <c r="G233" s="48" t="s">
        <v>26</v>
      </c>
      <c r="H233" s="56">
        <f t="shared" si="54"/>
        <v>0.73484449130205587</v>
      </c>
      <c r="I233" s="10" t="str">
        <f t="shared" si="44"/>
        <v/>
      </c>
      <c r="J233" s="11" t="str">
        <f t="shared" si="45"/>
        <v/>
      </c>
      <c r="K233" s="97"/>
      <c r="L233" s="97"/>
      <c r="M233" s="98"/>
      <c r="N233" s="73"/>
    </row>
    <row r="234" spans="1:14" s="1" customFormat="1" ht="14.25" x14ac:dyDescent="0.2">
      <c r="A234" s="13" t="s">
        <v>183</v>
      </c>
      <c r="B234" s="54" t="str">
        <f t="shared" si="51"/>
        <v>P</v>
      </c>
      <c r="C234" s="55" t="str">
        <f t="shared" si="52"/>
        <v/>
      </c>
      <c r="D234" s="47">
        <v>72</v>
      </c>
      <c r="E234" s="47">
        <v>7</v>
      </c>
      <c r="F234" s="8">
        <f t="shared" si="53"/>
        <v>79</v>
      </c>
      <c r="G234" s="48" t="s">
        <v>26</v>
      </c>
      <c r="H234" s="56">
        <f t="shared" si="54"/>
        <v>0.91139240506329111</v>
      </c>
      <c r="I234" s="10" t="str">
        <f t="shared" si="44"/>
        <v/>
      </c>
      <c r="J234" s="11" t="str">
        <f t="shared" si="45"/>
        <v/>
      </c>
      <c r="K234" s="97"/>
      <c r="L234" s="97"/>
      <c r="M234" s="98"/>
      <c r="N234" s="73"/>
    </row>
    <row r="235" spans="1:14" s="1" customFormat="1" ht="14.25" x14ac:dyDescent="0.2">
      <c r="A235" s="13" t="s">
        <v>184</v>
      </c>
      <c r="B235" s="54" t="str">
        <f t="shared" si="51"/>
        <v>P</v>
      </c>
      <c r="C235" s="55" t="str">
        <f t="shared" si="52"/>
        <v/>
      </c>
      <c r="D235" s="47">
        <v>944</v>
      </c>
      <c r="E235" s="47">
        <v>275</v>
      </c>
      <c r="F235" s="8">
        <f t="shared" si="53"/>
        <v>1219</v>
      </c>
      <c r="G235" s="48" t="s">
        <v>26</v>
      </c>
      <c r="H235" s="56">
        <f t="shared" si="54"/>
        <v>0.7744052502050861</v>
      </c>
      <c r="I235" s="10" t="str">
        <f t="shared" si="44"/>
        <v/>
      </c>
      <c r="J235" s="11" t="str">
        <f t="shared" si="45"/>
        <v/>
      </c>
      <c r="K235" s="97"/>
      <c r="L235" s="97"/>
      <c r="M235" s="98"/>
      <c r="N235" s="73"/>
    </row>
    <row r="236" spans="1:14" s="1" customFormat="1" ht="14.25" x14ac:dyDescent="0.2">
      <c r="A236" s="13" t="s">
        <v>185</v>
      </c>
      <c r="B236" s="54" t="str">
        <f t="shared" si="51"/>
        <v>P</v>
      </c>
      <c r="C236" s="55" t="str">
        <f t="shared" si="52"/>
        <v/>
      </c>
      <c r="D236" s="47">
        <v>37</v>
      </c>
      <c r="E236" s="47">
        <v>3</v>
      </c>
      <c r="F236" s="8">
        <f t="shared" si="53"/>
        <v>40</v>
      </c>
      <c r="G236" s="48" t="s">
        <v>12</v>
      </c>
      <c r="H236" s="56">
        <f t="shared" si="54"/>
        <v>0.92500000000000004</v>
      </c>
      <c r="I236" s="10" t="str">
        <f t="shared" si="44"/>
        <v/>
      </c>
      <c r="J236" s="11" t="str">
        <f t="shared" si="45"/>
        <v/>
      </c>
      <c r="K236" s="97"/>
      <c r="L236" s="97"/>
      <c r="M236" s="98"/>
      <c r="N236" s="73"/>
    </row>
    <row r="237" spans="1:14" s="1" customFormat="1" ht="14.25" x14ac:dyDescent="0.2">
      <c r="A237" s="13" t="s">
        <v>186</v>
      </c>
      <c r="B237" s="54" t="str">
        <f t="shared" si="51"/>
        <v>P</v>
      </c>
      <c r="C237" s="55" t="str">
        <f t="shared" si="52"/>
        <v/>
      </c>
      <c r="D237" s="47">
        <v>206</v>
      </c>
      <c r="E237" s="47">
        <v>9</v>
      </c>
      <c r="F237" s="8">
        <f t="shared" si="53"/>
        <v>215</v>
      </c>
      <c r="G237" s="48" t="s">
        <v>26</v>
      </c>
      <c r="H237" s="56">
        <f t="shared" si="54"/>
        <v>0.95813953488372094</v>
      </c>
      <c r="I237" s="10" t="str">
        <f t="shared" si="44"/>
        <v/>
      </c>
      <c r="J237" s="11" t="str">
        <f t="shared" si="45"/>
        <v/>
      </c>
      <c r="K237" s="97"/>
      <c r="L237" s="97"/>
      <c r="M237" s="98"/>
      <c r="N237" s="73"/>
    </row>
    <row r="238" spans="1:14" s="1" customFormat="1" ht="14.25" x14ac:dyDescent="0.2">
      <c r="A238" s="13" t="s">
        <v>187</v>
      </c>
      <c r="B238" s="54" t="str">
        <f t="shared" si="51"/>
        <v>P</v>
      </c>
      <c r="C238" s="55" t="str">
        <f t="shared" si="52"/>
        <v/>
      </c>
      <c r="D238" s="47">
        <v>1154</v>
      </c>
      <c r="E238" s="47">
        <v>1089</v>
      </c>
      <c r="F238" s="8">
        <f t="shared" si="53"/>
        <v>2243</v>
      </c>
      <c r="G238" s="48" t="s">
        <v>26</v>
      </c>
      <c r="H238" s="56">
        <f t="shared" si="54"/>
        <v>0.51448952296032102</v>
      </c>
      <c r="I238" s="10" t="str">
        <f t="shared" ref="I238:I263" si="55">IF(K238&gt;L238, "P", "")</f>
        <v/>
      </c>
      <c r="J238" s="11" t="str">
        <f t="shared" ref="J238:J263" si="56">IF(L238&gt;K238, "D", "")</f>
        <v/>
      </c>
      <c r="K238" s="97"/>
      <c r="L238" s="97"/>
      <c r="M238" s="98"/>
      <c r="N238" s="73"/>
    </row>
    <row r="239" spans="1:14" s="1" customFormat="1" ht="14.25" x14ac:dyDescent="0.2">
      <c r="A239" s="13" t="s">
        <v>188</v>
      </c>
      <c r="B239" s="54" t="str">
        <f t="shared" si="51"/>
        <v>P</v>
      </c>
      <c r="C239" s="55" t="str">
        <f t="shared" si="52"/>
        <v/>
      </c>
      <c r="D239" s="47">
        <v>642</v>
      </c>
      <c r="E239" s="47">
        <v>165</v>
      </c>
      <c r="F239" s="8">
        <f t="shared" si="53"/>
        <v>807</v>
      </c>
      <c r="G239" s="48" t="s">
        <v>26</v>
      </c>
      <c r="H239" s="56">
        <f t="shared" si="54"/>
        <v>0.79553903345724908</v>
      </c>
      <c r="I239" s="10" t="str">
        <f t="shared" si="55"/>
        <v/>
      </c>
      <c r="J239" s="11" t="str">
        <f t="shared" si="56"/>
        <v/>
      </c>
      <c r="K239" s="97"/>
      <c r="L239" s="97"/>
      <c r="M239" s="98"/>
      <c r="N239" s="73"/>
    </row>
    <row r="240" spans="1:14" s="1" customFormat="1" ht="14.25" x14ac:dyDescent="0.2">
      <c r="A240" s="13" t="s">
        <v>189</v>
      </c>
      <c r="B240" s="54" t="str">
        <f t="shared" si="51"/>
        <v>P</v>
      </c>
      <c r="C240" s="55" t="str">
        <f t="shared" si="52"/>
        <v/>
      </c>
      <c r="D240" s="47">
        <v>103</v>
      </c>
      <c r="E240" s="47">
        <v>22</v>
      </c>
      <c r="F240" s="8">
        <f t="shared" si="53"/>
        <v>125</v>
      </c>
      <c r="G240" s="48" t="s">
        <v>26</v>
      </c>
      <c r="H240" s="56">
        <f t="shared" si="54"/>
        <v>0.82399999999999995</v>
      </c>
      <c r="I240" s="10" t="str">
        <f t="shared" si="55"/>
        <v/>
      </c>
      <c r="J240" s="11" t="str">
        <f t="shared" si="56"/>
        <v/>
      </c>
      <c r="K240" s="97"/>
      <c r="L240" s="97"/>
      <c r="M240" s="98"/>
      <c r="N240" s="73"/>
    </row>
    <row r="241" spans="1:14" s="1" customFormat="1" ht="14.25" x14ac:dyDescent="0.2">
      <c r="A241" s="13" t="s">
        <v>190</v>
      </c>
      <c r="B241" s="54" t="str">
        <f t="shared" si="51"/>
        <v>P</v>
      </c>
      <c r="C241" s="55" t="str">
        <f t="shared" si="52"/>
        <v/>
      </c>
      <c r="D241" s="47">
        <v>186</v>
      </c>
      <c r="E241" s="47">
        <v>25</v>
      </c>
      <c r="F241" s="8">
        <f t="shared" si="53"/>
        <v>211</v>
      </c>
      <c r="G241" s="48" t="s">
        <v>26</v>
      </c>
      <c r="H241" s="56">
        <f t="shared" si="54"/>
        <v>0.88151658767772512</v>
      </c>
      <c r="I241" s="10" t="str">
        <f t="shared" si="55"/>
        <v/>
      </c>
      <c r="J241" s="11" t="str">
        <f t="shared" si="56"/>
        <v/>
      </c>
      <c r="K241" s="97"/>
      <c r="L241" s="97"/>
      <c r="M241" s="98"/>
      <c r="N241" s="73"/>
    </row>
    <row r="242" spans="1:14" s="1" customFormat="1" ht="14.25" x14ac:dyDescent="0.2">
      <c r="A242" s="13" t="s">
        <v>191</v>
      </c>
      <c r="B242" s="54" t="str">
        <f t="shared" si="51"/>
        <v>P</v>
      </c>
      <c r="C242" s="55" t="str">
        <f t="shared" si="52"/>
        <v/>
      </c>
      <c r="D242" s="47">
        <v>1658</v>
      </c>
      <c r="E242" s="47">
        <v>993</v>
      </c>
      <c r="F242" s="8">
        <f t="shared" si="53"/>
        <v>2651</v>
      </c>
      <c r="G242" s="48" t="s">
        <v>26</v>
      </c>
      <c r="H242" s="56">
        <f t="shared" si="54"/>
        <v>0.62542436816295732</v>
      </c>
      <c r="I242" s="10" t="str">
        <f t="shared" si="55"/>
        <v/>
      </c>
      <c r="J242" s="11" t="str">
        <f t="shared" si="56"/>
        <v/>
      </c>
      <c r="K242" s="97"/>
      <c r="L242" s="97"/>
      <c r="M242" s="98"/>
      <c r="N242" s="73" t="s">
        <v>221</v>
      </c>
    </row>
    <row r="243" spans="1:14" s="1" customFormat="1" ht="14.25" x14ac:dyDescent="0.2">
      <c r="A243" s="13" t="s">
        <v>192</v>
      </c>
      <c r="B243" s="54" t="str">
        <f t="shared" si="51"/>
        <v>P</v>
      </c>
      <c r="C243" s="55" t="str">
        <f t="shared" si="52"/>
        <v/>
      </c>
      <c r="D243" s="47">
        <v>1017</v>
      </c>
      <c r="E243" s="47">
        <v>322</v>
      </c>
      <c r="F243" s="8">
        <f t="shared" si="53"/>
        <v>1339</v>
      </c>
      <c r="G243" s="48" t="s">
        <v>26</v>
      </c>
      <c r="H243" s="56">
        <f t="shared" si="54"/>
        <v>0.75952203136669161</v>
      </c>
      <c r="I243" s="10" t="str">
        <f t="shared" si="55"/>
        <v/>
      </c>
      <c r="J243" s="11" t="str">
        <f t="shared" si="56"/>
        <v/>
      </c>
      <c r="K243" s="97"/>
      <c r="L243" s="97"/>
      <c r="M243" s="98"/>
      <c r="N243" s="73" t="s">
        <v>222</v>
      </c>
    </row>
    <row r="244" spans="1:14" s="1" customFormat="1" ht="14.25" x14ac:dyDescent="0.2">
      <c r="A244" s="13" t="s">
        <v>193</v>
      </c>
      <c r="B244" s="54" t="str">
        <f t="shared" si="51"/>
        <v>P</v>
      </c>
      <c r="C244" s="55" t="str">
        <f t="shared" si="52"/>
        <v/>
      </c>
      <c r="D244" s="47">
        <v>3148</v>
      </c>
      <c r="E244" s="47">
        <v>1590</v>
      </c>
      <c r="F244" s="8">
        <f t="shared" si="53"/>
        <v>4738</v>
      </c>
      <c r="G244" s="48" t="s">
        <v>26</v>
      </c>
      <c r="H244" s="56">
        <f t="shared" si="54"/>
        <v>0.66441536513296751</v>
      </c>
      <c r="I244" s="10" t="str">
        <f t="shared" si="55"/>
        <v/>
      </c>
      <c r="J244" s="11" t="str">
        <f t="shared" si="56"/>
        <v/>
      </c>
      <c r="K244" s="97"/>
      <c r="L244" s="97"/>
      <c r="M244" s="98"/>
      <c r="N244" s="73"/>
    </row>
    <row r="245" spans="1:14" s="1" customFormat="1" ht="14.25" x14ac:dyDescent="0.2">
      <c r="A245" s="13" t="s">
        <v>194</v>
      </c>
      <c r="B245" s="54" t="str">
        <f t="shared" si="51"/>
        <v>P</v>
      </c>
      <c r="C245" s="55" t="str">
        <f t="shared" si="52"/>
        <v/>
      </c>
      <c r="D245" s="47">
        <v>911</v>
      </c>
      <c r="E245" s="47">
        <v>197</v>
      </c>
      <c r="F245" s="8">
        <f t="shared" si="53"/>
        <v>1108</v>
      </c>
      <c r="G245" s="48" t="s">
        <v>26</v>
      </c>
      <c r="H245" s="56">
        <f t="shared" si="54"/>
        <v>0.82220216606498198</v>
      </c>
      <c r="I245" s="10" t="str">
        <f t="shared" si="55"/>
        <v>P</v>
      </c>
      <c r="J245" s="11" t="str">
        <f t="shared" si="56"/>
        <v/>
      </c>
      <c r="K245" s="97">
        <v>961</v>
      </c>
      <c r="L245" s="97">
        <v>143</v>
      </c>
      <c r="M245" s="98">
        <f>+L245+K245</f>
        <v>1104</v>
      </c>
      <c r="N245" s="73" t="s">
        <v>223</v>
      </c>
    </row>
    <row r="246" spans="1:14" s="1" customFormat="1" ht="14.25" x14ac:dyDescent="0.2">
      <c r="A246" s="13" t="s">
        <v>195</v>
      </c>
      <c r="B246" s="54" t="str">
        <f t="shared" si="51"/>
        <v>P</v>
      </c>
      <c r="C246" s="55" t="str">
        <f t="shared" si="52"/>
        <v/>
      </c>
      <c r="D246" s="47">
        <v>24</v>
      </c>
      <c r="E246" s="47">
        <v>0</v>
      </c>
      <c r="F246" s="8">
        <f t="shared" si="53"/>
        <v>24</v>
      </c>
      <c r="G246" s="48" t="s">
        <v>12</v>
      </c>
      <c r="H246" s="56">
        <f t="shared" si="54"/>
        <v>1</v>
      </c>
      <c r="I246" s="10" t="str">
        <f t="shared" si="55"/>
        <v/>
      </c>
      <c r="J246" s="11" t="str">
        <f t="shared" si="56"/>
        <v/>
      </c>
      <c r="K246" s="97"/>
      <c r="L246" s="97"/>
      <c r="M246" s="98"/>
      <c r="N246" s="73"/>
    </row>
    <row r="247" spans="1:14" s="1" customFormat="1" ht="14.25" x14ac:dyDescent="0.2">
      <c r="A247" s="13" t="s">
        <v>196</v>
      </c>
      <c r="B247" s="54" t="str">
        <f t="shared" si="51"/>
        <v>P</v>
      </c>
      <c r="C247" s="55" t="str">
        <f t="shared" si="52"/>
        <v/>
      </c>
      <c r="D247" s="47">
        <v>2010</v>
      </c>
      <c r="E247" s="47">
        <v>688</v>
      </c>
      <c r="F247" s="8">
        <f t="shared" si="53"/>
        <v>2698</v>
      </c>
      <c r="G247" s="48" t="s">
        <v>26</v>
      </c>
      <c r="H247" s="56">
        <f t="shared" si="54"/>
        <v>0.74499629355077834</v>
      </c>
      <c r="I247" s="10" t="str">
        <f t="shared" si="55"/>
        <v>P</v>
      </c>
      <c r="J247" s="11" t="str">
        <f t="shared" si="56"/>
        <v/>
      </c>
      <c r="K247" s="97">
        <v>1860</v>
      </c>
      <c r="L247" s="97">
        <v>726</v>
      </c>
      <c r="M247" s="98">
        <f>+L247+K247</f>
        <v>2586</v>
      </c>
      <c r="N247" s="73" t="s">
        <v>224</v>
      </c>
    </row>
    <row r="248" spans="1:14" s="1" customFormat="1" ht="14.25" x14ac:dyDescent="0.2">
      <c r="A248" s="13" t="s">
        <v>197</v>
      </c>
      <c r="B248" s="54" t="str">
        <f t="shared" si="51"/>
        <v>P</v>
      </c>
      <c r="C248" s="55" t="str">
        <f t="shared" si="52"/>
        <v/>
      </c>
      <c r="D248" s="47">
        <v>165</v>
      </c>
      <c r="E248" s="47">
        <v>16</v>
      </c>
      <c r="F248" s="8">
        <f t="shared" si="53"/>
        <v>181</v>
      </c>
      <c r="G248" s="48" t="s">
        <v>26</v>
      </c>
      <c r="H248" s="56">
        <f t="shared" si="54"/>
        <v>0.91160220994475138</v>
      </c>
      <c r="I248" s="10" t="str">
        <f t="shared" si="55"/>
        <v/>
      </c>
      <c r="J248" s="11" t="str">
        <f t="shared" si="56"/>
        <v/>
      </c>
      <c r="K248" s="97"/>
      <c r="L248" s="97"/>
      <c r="M248" s="98"/>
      <c r="N248" s="73"/>
    </row>
    <row r="249" spans="1:14" s="1" customFormat="1" ht="14.25" x14ac:dyDescent="0.2">
      <c r="A249" s="13" t="s">
        <v>198</v>
      </c>
      <c r="B249" s="54" t="str">
        <f t="shared" si="51"/>
        <v>P</v>
      </c>
      <c r="C249" s="55" t="str">
        <f t="shared" si="52"/>
        <v/>
      </c>
      <c r="D249" s="47">
        <v>625</v>
      </c>
      <c r="E249" s="47">
        <v>167</v>
      </c>
      <c r="F249" s="8">
        <f t="shared" si="53"/>
        <v>792</v>
      </c>
      <c r="G249" s="48" t="s">
        <v>26</v>
      </c>
      <c r="H249" s="56">
        <f t="shared" si="54"/>
        <v>0.78914141414141414</v>
      </c>
      <c r="I249" s="10" t="str">
        <f t="shared" si="55"/>
        <v>P</v>
      </c>
      <c r="J249" s="11" t="str">
        <f t="shared" si="56"/>
        <v/>
      </c>
      <c r="K249" s="97">
        <v>652</v>
      </c>
      <c r="L249" s="97">
        <v>139</v>
      </c>
      <c r="M249" s="98">
        <f>+L249+K249</f>
        <v>791</v>
      </c>
      <c r="N249" s="73" t="s">
        <v>225</v>
      </c>
    </row>
    <row r="250" spans="1:14" s="1" customFormat="1" ht="14.25" x14ac:dyDescent="0.2">
      <c r="A250" s="13" t="s">
        <v>199</v>
      </c>
      <c r="B250" s="54" t="str">
        <f t="shared" si="51"/>
        <v>P</v>
      </c>
      <c r="C250" s="55" t="str">
        <f t="shared" si="52"/>
        <v/>
      </c>
      <c r="D250" s="47">
        <v>1920</v>
      </c>
      <c r="E250" s="47">
        <v>1360</v>
      </c>
      <c r="F250" s="8">
        <f t="shared" si="53"/>
        <v>3280</v>
      </c>
      <c r="G250" s="48" t="s">
        <v>26</v>
      </c>
      <c r="H250" s="56">
        <f t="shared" si="54"/>
        <v>0.58536585365853655</v>
      </c>
      <c r="I250" s="10" t="str">
        <f t="shared" si="55"/>
        <v/>
      </c>
      <c r="J250" s="11" t="str">
        <f t="shared" si="56"/>
        <v/>
      </c>
      <c r="K250" s="97"/>
      <c r="L250" s="97"/>
      <c r="M250" s="98"/>
      <c r="N250" s="73"/>
    </row>
    <row r="251" spans="1:14" s="1" customFormat="1" ht="14.25" x14ac:dyDescent="0.2">
      <c r="A251" s="13" t="s">
        <v>200</v>
      </c>
      <c r="B251" s="54" t="str">
        <f t="shared" si="51"/>
        <v>P</v>
      </c>
      <c r="C251" s="55" t="str">
        <f t="shared" si="52"/>
        <v/>
      </c>
      <c r="D251" s="47">
        <v>585</v>
      </c>
      <c r="E251" s="47">
        <v>193</v>
      </c>
      <c r="F251" s="8">
        <f t="shared" si="53"/>
        <v>778</v>
      </c>
      <c r="G251" s="48" t="s">
        <v>26</v>
      </c>
      <c r="H251" s="56">
        <f t="shared" si="54"/>
        <v>0.75192802056555275</v>
      </c>
      <c r="I251" s="10" t="str">
        <f t="shared" si="55"/>
        <v>P</v>
      </c>
      <c r="J251" s="11" t="str">
        <f t="shared" si="56"/>
        <v/>
      </c>
      <c r="K251" s="97">
        <v>563</v>
      </c>
      <c r="L251" s="97">
        <v>210</v>
      </c>
      <c r="M251" s="98">
        <f>+L251+K251</f>
        <v>773</v>
      </c>
      <c r="N251" s="73" t="s">
        <v>226</v>
      </c>
    </row>
    <row r="252" spans="1:14" s="1" customFormat="1" ht="14.25" x14ac:dyDescent="0.2">
      <c r="A252" s="13" t="s">
        <v>201</v>
      </c>
      <c r="B252" s="54" t="str">
        <f t="shared" si="51"/>
        <v>P</v>
      </c>
      <c r="C252" s="55" t="str">
        <f t="shared" si="52"/>
        <v/>
      </c>
      <c r="D252" s="47">
        <v>360</v>
      </c>
      <c r="E252" s="47">
        <v>55</v>
      </c>
      <c r="F252" s="8">
        <f t="shared" si="53"/>
        <v>415</v>
      </c>
      <c r="G252" s="48" t="s">
        <v>26</v>
      </c>
      <c r="H252" s="56">
        <f t="shared" si="54"/>
        <v>0.86746987951807231</v>
      </c>
      <c r="I252" s="10" t="str">
        <f t="shared" si="55"/>
        <v/>
      </c>
      <c r="J252" s="11" t="str">
        <f t="shared" si="56"/>
        <v/>
      </c>
      <c r="K252" s="97"/>
      <c r="L252" s="97"/>
      <c r="M252" s="98"/>
      <c r="N252" s="73"/>
    </row>
    <row r="253" spans="1:14" s="1" customFormat="1" ht="14.25" x14ac:dyDescent="0.2">
      <c r="A253" s="13" t="s">
        <v>202</v>
      </c>
      <c r="B253" s="54" t="str">
        <f t="shared" si="51"/>
        <v>P</v>
      </c>
      <c r="C253" s="55" t="str">
        <f t="shared" si="52"/>
        <v/>
      </c>
      <c r="D253" s="47">
        <v>323</v>
      </c>
      <c r="E253" s="47">
        <v>111</v>
      </c>
      <c r="F253" s="8">
        <f t="shared" si="53"/>
        <v>434</v>
      </c>
      <c r="G253" s="48" t="s">
        <v>26</v>
      </c>
      <c r="H253" s="56">
        <f t="shared" si="54"/>
        <v>0.74423963133640558</v>
      </c>
      <c r="I253" s="10" t="str">
        <f t="shared" si="55"/>
        <v>P</v>
      </c>
      <c r="J253" s="11" t="str">
        <f t="shared" si="56"/>
        <v/>
      </c>
      <c r="K253" s="97">
        <v>322</v>
      </c>
      <c r="L253" s="97">
        <v>98</v>
      </c>
      <c r="M253" s="98">
        <f>+L253+K253</f>
        <v>420</v>
      </c>
      <c r="N253" s="73" t="s">
        <v>227</v>
      </c>
    </row>
    <row r="254" spans="1:14" s="1" customFormat="1" ht="14.25" x14ac:dyDescent="0.2">
      <c r="A254" s="57"/>
      <c r="B254" s="54"/>
      <c r="C254" s="55"/>
      <c r="D254" s="47"/>
      <c r="E254" s="47"/>
      <c r="F254" s="8"/>
      <c r="G254" s="48"/>
      <c r="H254" s="56"/>
      <c r="I254" s="10" t="str">
        <f t="shared" si="55"/>
        <v>P</v>
      </c>
      <c r="J254" s="11" t="str">
        <f t="shared" si="56"/>
        <v/>
      </c>
      <c r="K254" s="97">
        <v>348</v>
      </c>
      <c r="L254" s="97">
        <v>86</v>
      </c>
      <c r="M254" s="98">
        <f>+L254+K254</f>
        <v>434</v>
      </c>
      <c r="N254" s="73" t="s">
        <v>226</v>
      </c>
    </row>
    <row r="255" spans="1:14" s="1" customFormat="1" ht="14.25" x14ac:dyDescent="0.2">
      <c r="A255" s="13" t="s">
        <v>203</v>
      </c>
      <c r="B255" s="54" t="str">
        <f>IF(OR(AND(G255="N", H255&gt;50%), AND(G255="Y", H255&gt;=60%)), "P", "")</f>
        <v>P</v>
      </c>
      <c r="C255" s="55" t="str">
        <f>IF(OR(AND(G255="N", H255&lt;50%), (AND(G255="Y", H255&lt;60%))), "D", "")</f>
        <v/>
      </c>
      <c r="D255" s="47">
        <v>2584</v>
      </c>
      <c r="E255" s="47">
        <v>2518</v>
      </c>
      <c r="F255" s="8">
        <f>SUM(D255:E255)</f>
        <v>5102</v>
      </c>
      <c r="G255" s="48" t="s">
        <v>26</v>
      </c>
      <c r="H255" s="56">
        <f>D255/F255</f>
        <v>0.50646805174441401</v>
      </c>
      <c r="I255" s="10" t="str">
        <f t="shared" si="55"/>
        <v/>
      </c>
      <c r="J255" s="11" t="str">
        <f t="shared" si="56"/>
        <v/>
      </c>
      <c r="K255" s="97"/>
      <c r="L255" s="97"/>
      <c r="M255" s="98"/>
      <c r="N255" s="73"/>
    </row>
    <row r="256" spans="1:14" s="1" customFormat="1" ht="14.25" x14ac:dyDescent="0.2">
      <c r="A256" s="13" t="s">
        <v>998</v>
      </c>
      <c r="B256" s="54" t="str">
        <f>IF(OR(AND(G256="N", H256&gt;50%), AND(G256="Y", H256&gt;=60%)), "P", "")</f>
        <v>P</v>
      </c>
      <c r="C256" s="55" t="str">
        <f>IF(OR(AND(G256="N", H256&lt;50%), (AND(G256="Y", H256&lt;60%))), "D", "")</f>
        <v/>
      </c>
      <c r="D256" s="47">
        <v>144</v>
      </c>
      <c r="E256" s="47">
        <v>44</v>
      </c>
      <c r="F256" s="8">
        <f>SUM(D256:E256)</f>
        <v>188</v>
      </c>
      <c r="G256" s="48" t="s">
        <v>26</v>
      </c>
      <c r="H256" s="56">
        <f>D256/F256</f>
        <v>0.76595744680851063</v>
      </c>
      <c r="I256" s="10" t="str">
        <f t="shared" si="55"/>
        <v>P</v>
      </c>
      <c r="J256" s="11" t="str">
        <f t="shared" si="56"/>
        <v/>
      </c>
      <c r="K256" s="97">
        <v>151</v>
      </c>
      <c r="L256" s="97">
        <v>37</v>
      </c>
      <c r="M256" s="98">
        <f>+L256+K256</f>
        <v>188</v>
      </c>
      <c r="N256" s="73" t="s">
        <v>228</v>
      </c>
    </row>
    <row r="257" spans="1:14" s="1" customFormat="1" ht="14.25" x14ac:dyDescent="0.2">
      <c r="A257" s="57"/>
      <c r="B257" s="54"/>
      <c r="C257" s="55"/>
      <c r="D257" s="47"/>
      <c r="E257" s="47"/>
      <c r="F257" s="8"/>
      <c r="G257" s="48"/>
      <c r="H257" s="56"/>
      <c r="I257" s="10" t="str">
        <f t="shared" si="55"/>
        <v>P</v>
      </c>
      <c r="J257" s="11" t="str">
        <f t="shared" si="56"/>
        <v/>
      </c>
      <c r="K257" s="97">
        <v>142</v>
      </c>
      <c r="L257" s="97">
        <v>45</v>
      </c>
      <c r="M257" s="98">
        <f>+L257+K257</f>
        <v>187</v>
      </c>
      <c r="N257" s="73" t="s">
        <v>229</v>
      </c>
    </row>
    <row r="258" spans="1:14" s="1" customFormat="1" ht="14.25" x14ac:dyDescent="0.2">
      <c r="A258" s="13" t="s">
        <v>204</v>
      </c>
      <c r="B258" s="54" t="str">
        <f>IF(OR(AND(G258="N", H258&gt;50%), AND(G258="Y", H258&gt;=60%)), "P", "")</f>
        <v>P</v>
      </c>
      <c r="C258" s="55" t="str">
        <f>IF(OR(AND(G258="N", H258&lt;50%), (AND(G258="Y", H258&lt;60%))), "D", "")</f>
        <v/>
      </c>
      <c r="D258" s="47">
        <v>43</v>
      </c>
      <c r="E258" s="47">
        <v>3</v>
      </c>
      <c r="F258" s="8">
        <f>SUM(D258:E258)</f>
        <v>46</v>
      </c>
      <c r="G258" s="48" t="s">
        <v>12</v>
      </c>
      <c r="H258" s="56">
        <f>D258/F258</f>
        <v>0.93478260869565222</v>
      </c>
      <c r="I258" s="10" t="str">
        <f t="shared" si="55"/>
        <v>P</v>
      </c>
      <c r="J258" s="11" t="str">
        <f t="shared" si="56"/>
        <v/>
      </c>
      <c r="K258" s="97">
        <v>46</v>
      </c>
      <c r="L258" s="97">
        <v>0</v>
      </c>
      <c r="M258" s="98">
        <f>+L258+K258</f>
        <v>46</v>
      </c>
      <c r="N258" s="73" t="s">
        <v>230</v>
      </c>
    </row>
    <row r="259" spans="1:14" s="1" customFormat="1" ht="14.25" x14ac:dyDescent="0.2">
      <c r="A259" s="13" t="s">
        <v>205</v>
      </c>
      <c r="B259" s="54" t="str">
        <f>IF(OR(AND(G259="N", H259&gt;50%), AND(G259="Y", H259&gt;=60%)), "P", "")</f>
        <v>P</v>
      </c>
      <c r="C259" s="55" t="str">
        <f>IF(OR(AND(G259="N", H259&lt;50%), (AND(G259="Y", H259&lt;60%))), "D", "")</f>
        <v/>
      </c>
      <c r="D259" s="47">
        <v>2399</v>
      </c>
      <c r="E259" s="47">
        <v>1001</v>
      </c>
      <c r="F259" s="8">
        <f>SUM(D259:E259)</f>
        <v>3400</v>
      </c>
      <c r="G259" s="48" t="s">
        <v>26</v>
      </c>
      <c r="H259" s="56">
        <f>D259/F259</f>
        <v>0.70558823529411763</v>
      </c>
      <c r="I259" s="10" t="str">
        <f t="shared" si="55"/>
        <v>P</v>
      </c>
      <c r="J259" s="11" t="str">
        <f t="shared" si="56"/>
        <v/>
      </c>
      <c r="K259" s="97">
        <v>2468</v>
      </c>
      <c r="L259" s="97">
        <v>886</v>
      </c>
      <c r="M259" s="98">
        <f>+L259+K259</f>
        <v>3354</v>
      </c>
      <c r="N259" s="73" t="s">
        <v>226</v>
      </c>
    </row>
    <row r="260" spans="1:14" s="1" customFormat="1" ht="14.25" x14ac:dyDescent="0.2">
      <c r="A260" s="57"/>
      <c r="B260" s="54"/>
      <c r="C260" s="55"/>
      <c r="D260" s="47"/>
      <c r="E260" s="47"/>
      <c r="F260" s="8"/>
      <c r="G260" s="48"/>
      <c r="H260" s="56"/>
      <c r="I260" s="10" t="str">
        <f t="shared" si="55"/>
        <v>P</v>
      </c>
      <c r="J260" s="11" t="str">
        <f t="shared" si="56"/>
        <v/>
      </c>
      <c r="K260" s="97">
        <v>2249</v>
      </c>
      <c r="L260" s="97">
        <v>1054</v>
      </c>
      <c r="M260" s="98">
        <f>+L260+K260</f>
        <v>3303</v>
      </c>
      <c r="N260" s="73" t="s">
        <v>231</v>
      </c>
    </row>
    <row r="261" spans="1:14" s="1" customFormat="1" ht="14.25" x14ac:dyDescent="0.2">
      <c r="A261" s="13" t="s">
        <v>206</v>
      </c>
      <c r="B261" s="54" t="str">
        <f>IF(OR(AND(G261="N", H261&gt;50%), AND(G261="Y", H261&gt;=60%)), "P", "")</f>
        <v>P</v>
      </c>
      <c r="C261" s="55" t="str">
        <f>IF(OR(AND(G261="N", H261&lt;50%), (AND(G261="Y", H261&lt;60%))), "D", "")</f>
        <v/>
      </c>
      <c r="D261" s="47">
        <v>475</v>
      </c>
      <c r="E261" s="47">
        <v>130</v>
      </c>
      <c r="F261" s="8">
        <f>SUM(D261:E261)</f>
        <v>605</v>
      </c>
      <c r="G261" s="48" t="s">
        <v>26</v>
      </c>
      <c r="H261" s="56">
        <f>D261/F261</f>
        <v>0.78512396694214881</v>
      </c>
      <c r="I261" s="10" t="str">
        <f t="shared" si="55"/>
        <v/>
      </c>
      <c r="J261" s="11" t="str">
        <f t="shared" si="56"/>
        <v/>
      </c>
      <c r="K261" s="97"/>
      <c r="L261" s="97"/>
      <c r="M261" s="98"/>
      <c r="N261" s="73"/>
    </row>
    <row r="262" spans="1:14" s="1" customFormat="1" ht="14.25" x14ac:dyDescent="0.2">
      <c r="A262" s="13" t="s">
        <v>207</v>
      </c>
      <c r="B262" s="54" t="str">
        <f>IF(OR(AND(G262="N", H262&gt;50%), AND(G262="Y", H262&gt;=60%)), "P", "")</f>
        <v>P</v>
      </c>
      <c r="C262" s="55" t="str">
        <f>IF(OR(AND(G262="N", H262&lt;50%), (AND(G262="Y", H262&lt;60%))), "D", "")</f>
        <v/>
      </c>
      <c r="D262" s="47">
        <v>947</v>
      </c>
      <c r="E262" s="47">
        <v>523</v>
      </c>
      <c r="F262" s="8">
        <f>SUM(D262:E262)</f>
        <v>1470</v>
      </c>
      <c r="G262" s="48" t="s">
        <v>26</v>
      </c>
      <c r="H262" s="56">
        <f>D262/F262</f>
        <v>0.64421768707482996</v>
      </c>
      <c r="I262" s="10" t="str">
        <f t="shared" si="55"/>
        <v>P</v>
      </c>
      <c r="J262" s="11" t="str">
        <f t="shared" si="56"/>
        <v/>
      </c>
      <c r="K262" s="97">
        <v>856</v>
      </c>
      <c r="L262" s="97">
        <v>595</v>
      </c>
      <c r="M262" s="98">
        <f>+L262+K262</f>
        <v>1451</v>
      </c>
      <c r="N262" s="73" t="s">
        <v>232</v>
      </c>
    </row>
    <row r="263" spans="1:14" s="1" customFormat="1" ht="14.25" x14ac:dyDescent="0.2">
      <c r="A263" s="57"/>
      <c r="B263" s="54"/>
      <c r="C263" s="55"/>
      <c r="D263" s="47"/>
      <c r="E263" s="47"/>
      <c r="F263" s="8"/>
      <c r="G263" s="48"/>
      <c r="H263" s="56"/>
      <c r="I263" s="10" t="str">
        <f t="shared" si="55"/>
        <v>P</v>
      </c>
      <c r="J263" s="11" t="str">
        <f t="shared" si="56"/>
        <v/>
      </c>
      <c r="K263" s="97">
        <v>941</v>
      </c>
      <c r="L263" s="97">
        <v>519</v>
      </c>
      <c r="M263" s="98">
        <f>+L263+K263</f>
        <v>1460</v>
      </c>
      <c r="N263" s="73" t="s">
        <v>233</v>
      </c>
    </row>
    <row r="264" spans="1:14" s="1" customFormat="1" ht="15" x14ac:dyDescent="0.25">
      <c r="A264" s="136" t="s">
        <v>5</v>
      </c>
      <c r="B264" s="127">
        <f>COUNTIF(B206:B263, "P")</f>
        <v>50</v>
      </c>
      <c r="C264" s="127">
        <f>COUNTIF(C206:C263, "D")</f>
        <v>0</v>
      </c>
      <c r="D264" s="134"/>
      <c r="E264" s="134"/>
      <c r="F264" s="123"/>
      <c r="G264" s="66"/>
      <c r="H264" s="137"/>
      <c r="I264" s="66"/>
      <c r="J264" s="66"/>
      <c r="K264" s="125"/>
      <c r="L264" s="125"/>
      <c r="M264" s="123"/>
      <c r="N264" s="126"/>
    </row>
    <row r="265" spans="1:14" s="1" customFormat="1" ht="15" customHeight="1" x14ac:dyDescent="0.2">
      <c r="A265" s="63"/>
      <c r="B265" s="64"/>
      <c r="C265" s="64"/>
      <c r="D265" s="64"/>
      <c r="E265" s="64"/>
      <c r="F265" s="64"/>
      <c r="G265" s="64"/>
      <c r="H265" s="64"/>
      <c r="I265" s="62"/>
      <c r="J265" s="62"/>
      <c r="K265" s="104"/>
      <c r="L265" s="104"/>
      <c r="M265" s="104"/>
      <c r="N265" s="65"/>
    </row>
    <row r="266" spans="1:14" ht="15" x14ac:dyDescent="0.25">
      <c r="A266" s="80" t="s">
        <v>234</v>
      </c>
      <c r="B266" s="81"/>
      <c r="C266" s="82"/>
      <c r="D266" s="83"/>
      <c r="E266" s="83"/>
      <c r="F266" s="84"/>
      <c r="G266" s="85"/>
      <c r="H266" s="86"/>
      <c r="I266" s="87" t="str">
        <f t="shared" ref="I266:I268" si="57">IF(K266&gt;L266, "P", "")</f>
        <v/>
      </c>
      <c r="J266" s="88" t="str">
        <f t="shared" ref="J266:J268" si="58">IF(L266&gt;K266, "D", "")</f>
        <v/>
      </c>
      <c r="K266" s="95"/>
      <c r="L266" s="95"/>
      <c r="M266" s="96"/>
      <c r="N266" s="91"/>
    </row>
    <row r="267" spans="1:14" ht="14.25" x14ac:dyDescent="0.2">
      <c r="A267" s="90" t="s">
        <v>235</v>
      </c>
      <c r="B267" s="81" t="str">
        <f t="shared" ref="B267:B268" si="59">IF(OR(AND(G267="N", H267&gt;50%), AND(G267="Y", H267&gt;=60%)), "P", "")</f>
        <v>P</v>
      </c>
      <c r="C267" s="82" t="str">
        <f t="shared" ref="C267:C268" si="60">IF(OR(AND(G267="N", H267&lt;50%), (AND(G267="Y", H267&lt;60%))), "D", "")</f>
        <v/>
      </c>
      <c r="D267" s="83">
        <v>494</v>
      </c>
      <c r="E267" s="83">
        <v>119</v>
      </c>
      <c r="F267" s="84">
        <f t="shared" ref="F267:F268" si="61">SUM(D267:E267)</f>
        <v>613</v>
      </c>
      <c r="G267" s="85" t="s">
        <v>26</v>
      </c>
      <c r="H267" s="86">
        <f t="shared" ref="H267:H268" si="62">D267/F267</f>
        <v>0.80587275693311577</v>
      </c>
      <c r="I267" s="87" t="str">
        <f t="shared" si="57"/>
        <v>P</v>
      </c>
      <c r="J267" s="88" t="str">
        <f t="shared" si="58"/>
        <v/>
      </c>
      <c r="K267" s="95">
        <v>507</v>
      </c>
      <c r="L267" s="95">
        <v>95</v>
      </c>
      <c r="M267" s="96">
        <f t="shared" ref="M267" si="63">SUM(K267:L267)</f>
        <v>602</v>
      </c>
      <c r="N267" s="91" t="s">
        <v>251</v>
      </c>
    </row>
    <row r="268" spans="1:14" ht="14.25" x14ac:dyDescent="0.2">
      <c r="A268" s="90" t="s">
        <v>236</v>
      </c>
      <c r="B268" s="81" t="str">
        <f t="shared" si="59"/>
        <v>P</v>
      </c>
      <c r="C268" s="82" t="str">
        <f t="shared" si="60"/>
        <v/>
      </c>
      <c r="D268" s="83">
        <v>434</v>
      </c>
      <c r="E268" s="83">
        <v>186</v>
      </c>
      <c r="F268" s="84">
        <f t="shared" si="61"/>
        <v>620</v>
      </c>
      <c r="G268" s="85" t="s">
        <v>26</v>
      </c>
      <c r="H268" s="86">
        <f t="shared" si="62"/>
        <v>0.7</v>
      </c>
      <c r="I268" s="87" t="str">
        <f t="shared" si="57"/>
        <v/>
      </c>
      <c r="J268" s="88" t="str">
        <f t="shared" si="58"/>
        <v/>
      </c>
      <c r="K268" s="95"/>
      <c r="L268" s="95"/>
      <c r="M268" s="96"/>
      <c r="N268" s="91"/>
    </row>
    <row r="269" spans="1:14" ht="14.25" x14ac:dyDescent="0.2">
      <c r="A269" s="90" t="s">
        <v>237</v>
      </c>
      <c r="B269" s="81" t="str">
        <f>IF(OR(AND(G269="N", H269&gt;50%), AND(G269="Y", H269&gt;=60%)), "P", "")</f>
        <v>P</v>
      </c>
      <c r="C269" s="82" t="str">
        <f>IF(OR(AND(G269="N", H269&lt;50%), (AND(G269="Y", H269&lt;60%))), "D", "")</f>
        <v/>
      </c>
      <c r="D269" s="83">
        <v>449</v>
      </c>
      <c r="E269" s="83">
        <v>70</v>
      </c>
      <c r="F269" s="84">
        <f>SUM(D269:E269)</f>
        <v>519</v>
      </c>
      <c r="G269" s="85" t="s">
        <v>26</v>
      </c>
      <c r="H269" s="86">
        <f>D269/F269</f>
        <v>0.86512524084778419</v>
      </c>
      <c r="I269" s="87" t="str">
        <f t="shared" ref="I269:I289" si="64">IF(K269&gt;L269, "P", "")</f>
        <v/>
      </c>
      <c r="J269" s="88" t="str">
        <f t="shared" ref="J269:J289" si="65">IF(L269&gt;K269, "D", "")</f>
        <v/>
      </c>
      <c r="K269" s="95"/>
      <c r="L269" s="95"/>
      <c r="M269" s="96"/>
      <c r="N269" s="91"/>
    </row>
    <row r="270" spans="1:14" ht="14.25" x14ac:dyDescent="0.2">
      <c r="A270" s="90" t="s">
        <v>238</v>
      </c>
      <c r="B270" s="81" t="str">
        <f>IF(OR(AND(G270="N", H270&gt;50%), AND(G270="Y", H270&gt;=60%)), "P", "")</f>
        <v>P</v>
      </c>
      <c r="C270" s="82" t="str">
        <f>IF(OR(AND(G270="N", H270&lt;50%), (AND(G270="Y", H270&lt;60%))), "D", "")</f>
        <v/>
      </c>
      <c r="D270" s="83">
        <v>243</v>
      </c>
      <c r="E270" s="83">
        <v>142</v>
      </c>
      <c r="F270" s="84">
        <f>SUM(D270:E270)</f>
        <v>385</v>
      </c>
      <c r="G270" s="85" t="s">
        <v>26</v>
      </c>
      <c r="H270" s="86">
        <f>D270/F270</f>
        <v>0.63116883116883116</v>
      </c>
      <c r="I270" s="87" t="str">
        <f t="shared" si="64"/>
        <v/>
      </c>
      <c r="J270" s="88" t="str">
        <f t="shared" si="65"/>
        <v/>
      </c>
      <c r="K270" s="95"/>
      <c r="L270" s="95"/>
      <c r="M270" s="96"/>
      <c r="N270" s="91"/>
    </row>
    <row r="271" spans="1:14" ht="14.25" x14ac:dyDescent="0.2">
      <c r="A271" s="90" t="s">
        <v>239</v>
      </c>
      <c r="B271" s="81" t="str">
        <f>IF(OR(AND(G271="N", H271&gt;50%), AND(G271="Y", H271&gt;=60%)), "P", "")</f>
        <v>P</v>
      </c>
      <c r="C271" s="82" t="str">
        <f>IF(OR(AND(G271="N", H271&lt;50%), (AND(G271="Y", H271&lt;60%))), "D", "")</f>
        <v/>
      </c>
      <c r="D271" s="83">
        <v>217</v>
      </c>
      <c r="E271" s="83">
        <v>161</v>
      </c>
      <c r="F271" s="84">
        <f>SUM(D271:E271)</f>
        <v>378</v>
      </c>
      <c r="G271" s="85" t="s">
        <v>26</v>
      </c>
      <c r="H271" s="86">
        <f>D271/F271</f>
        <v>0.57407407407407407</v>
      </c>
      <c r="I271" s="87" t="str">
        <f t="shared" si="64"/>
        <v/>
      </c>
      <c r="J271" s="88" t="str">
        <f t="shared" si="65"/>
        <v/>
      </c>
      <c r="K271" s="95"/>
      <c r="L271" s="95"/>
      <c r="M271" s="96"/>
      <c r="N271" s="91"/>
    </row>
    <row r="272" spans="1:14" ht="14.25" x14ac:dyDescent="0.2">
      <c r="A272" s="90" t="s">
        <v>240</v>
      </c>
      <c r="B272" s="81" t="str">
        <f>IF(OR(AND(G272="N", H272&gt;50%), AND(G272="Y", H272&gt;=60%)), "P", "")</f>
        <v>P</v>
      </c>
      <c r="C272" s="82" t="str">
        <f>IF(OR(AND(G272="N", H272&lt;50%), (AND(G272="Y", H272&lt;60%))), "D", "")</f>
        <v/>
      </c>
      <c r="D272" s="83">
        <v>263</v>
      </c>
      <c r="E272" s="83">
        <v>177</v>
      </c>
      <c r="F272" s="84">
        <f>SUM(D272:E272)</f>
        <v>440</v>
      </c>
      <c r="G272" s="85" t="s">
        <v>26</v>
      </c>
      <c r="H272" s="86">
        <f>D272/F272</f>
        <v>0.59772727272727277</v>
      </c>
      <c r="I272" s="87" t="str">
        <f t="shared" si="64"/>
        <v/>
      </c>
      <c r="J272" s="88" t="str">
        <f t="shared" si="65"/>
        <v/>
      </c>
      <c r="K272" s="95"/>
      <c r="L272" s="95"/>
      <c r="M272" s="96"/>
      <c r="N272" s="91"/>
    </row>
    <row r="273" spans="1:14" ht="14.25" x14ac:dyDescent="0.2">
      <c r="A273" s="90" t="s">
        <v>241</v>
      </c>
      <c r="B273" s="81" t="str">
        <f>IF(OR(AND(G273="N", H273&gt;50%), AND(G273="Y", H273&gt;=60%)), "P", "")</f>
        <v>P</v>
      </c>
      <c r="C273" s="82" t="str">
        <f>IF(OR(AND(G273="N", H273&lt;50%), (AND(G273="Y", H273&lt;60%))), "D", "")</f>
        <v/>
      </c>
      <c r="D273" s="83">
        <v>2460</v>
      </c>
      <c r="E273" s="83">
        <v>779</v>
      </c>
      <c r="F273" s="84">
        <f>SUM(D273:E273)</f>
        <v>3239</v>
      </c>
      <c r="G273" s="85" t="s">
        <v>26</v>
      </c>
      <c r="H273" s="86">
        <f>D273/F273</f>
        <v>0.759493670886076</v>
      </c>
      <c r="I273" s="87" t="str">
        <f t="shared" si="64"/>
        <v>P</v>
      </c>
      <c r="J273" s="88" t="str">
        <f t="shared" si="65"/>
        <v/>
      </c>
      <c r="K273" s="95">
        <v>2402</v>
      </c>
      <c r="L273" s="95">
        <v>831</v>
      </c>
      <c r="M273" s="96">
        <f>SUM(K273:L273)</f>
        <v>3233</v>
      </c>
      <c r="N273" s="91" t="s">
        <v>252</v>
      </c>
    </row>
    <row r="274" spans="1:14" ht="14.25" x14ac:dyDescent="0.2">
      <c r="A274" s="90"/>
      <c r="B274" s="81"/>
      <c r="C274" s="82"/>
      <c r="D274" s="83"/>
      <c r="E274" s="83"/>
      <c r="F274" s="84"/>
      <c r="G274" s="85"/>
      <c r="H274" s="86"/>
      <c r="I274" s="87" t="str">
        <f t="shared" si="64"/>
        <v>P</v>
      </c>
      <c r="J274" s="88" t="str">
        <f t="shared" si="65"/>
        <v/>
      </c>
      <c r="K274" s="95">
        <v>2395</v>
      </c>
      <c r="L274" s="95">
        <v>550</v>
      </c>
      <c r="M274" s="96">
        <f>SUM(K274:L274)</f>
        <v>2945</v>
      </c>
      <c r="N274" s="91" t="s">
        <v>253</v>
      </c>
    </row>
    <row r="275" spans="1:14" ht="14.25" x14ac:dyDescent="0.2">
      <c r="A275" s="90" t="s">
        <v>963</v>
      </c>
      <c r="B275" s="81" t="str">
        <f t="shared" ref="B275:B282" si="66">IF(OR(AND(G275="N", H275&gt;50%), AND(G275="Y", H275&gt;=60%)), "P", "")</f>
        <v>P</v>
      </c>
      <c r="C275" s="82" t="str">
        <f t="shared" ref="C275:C282" si="67">IF(OR(AND(G275="N", H275&lt;50%), (AND(G275="Y", H275&lt;60%))), "D", "")</f>
        <v/>
      </c>
      <c r="D275" s="83">
        <v>176</v>
      </c>
      <c r="E275" s="83">
        <v>58</v>
      </c>
      <c r="F275" s="84">
        <f t="shared" ref="F275:F282" si="68">SUM(D275:E275)</f>
        <v>234</v>
      </c>
      <c r="G275" s="85" t="s">
        <v>26</v>
      </c>
      <c r="H275" s="86">
        <f t="shared" ref="H275:H282" si="69">D275/F275</f>
        <v>0.75213675213675213</v>
      </c>
      <c r="I275" s="87" t="str">
        <f t="shared" si="64"/>
        <v/>
      </c>
      <c r="J275" s="88" t="str">
        <f t="shared" si="65"/>
        <v/>
      </c>
      <c r="K275" s="95"/>
      <c r="L275" s="95"/>
      <c r="M275" s="96"/>
      <c r="N275" s="91"/>
    </row>
    <row r="276" spans="1:14" ht="14.25" x14ac:dyDescent="0.2">
      <c r="A276" s="90" t="s">
        <v>242</v>
      </c>
      <c r="B276" s="81" t="str">
        <f t="shared" si="66"/>
        <v>P</v>
      </c>
      <c r="C276" s="82" t="str">
        <f t="shared" si="67"/>
        <v/>
      </c>
      <c r="D276" s="83">
        <v>202</v>
      </c>
      <c r="E276" s="83">
        <v>124</v>
      </c>
      <c r="F276" s="84">
        <f t="shared" si="68"/>
        <v>326</v>
      </c>
      <c r="G276" s="85" t="s">
        <v>26</v>
      </c>
      <c r="H276" s="86">
        <f t="shared" si="69"/>
        <v>0.61963190184049077</v>
      </c>
      <c r="I276" s="87" t="str">
        <f t="shared" si="64"/>
        <v>P</v>
      </c>
      <c r="J276" s="88" t="str">
        <f t="shared" si="65"/>
        <v/>
      </c>
      <c r="K276" s="95">
        <v>226</v>
      </c>
      <c r="L276" s="95">
        <v>98</v>
      </c>
      <c r="M276" s="96">
        <f>SUM(K276:L276)</f>
        <v>324</v>
      </c>
      <c r="N276" s="91" t="s">
        <v>254</v>
      </c>
    </row>
    <row r="277" spans="1:14" ht="14.25" x14ac:dyDescent="0.2">
      <c r="A277" s="90" t="s">
        <v>243</v>
      </c>
      <c r="B277" s="81" t="str">
        <f t="shared" si="66"/>
        <v>P</v>
      </c>
      <c r="C277" s="82" t="str">
        <f t="shared" si="67"/>
        <v/>
      </c>
      <c r="D277" s="83">
        <v>531</v>
      </c>
      <c r="E277" s="83">
        <v>342</v>
      </c>
      <c r="F277" s="84">
        <f t="shared" si="68"/>
        <v>873</v>
      </c>
      <c r="G277" s="85" t="s">
        <v>26</v>
      </c>
      <c r="H277" s="86">
        <f t="shared" si="69"/>
        <v>0.60824742268041232</v>
      </c>
      <c r="I277" s="87" t="str">
        <f t="shared" si="64"/>
        <v>P</v>
      </c>
      <c r="J277" s="88" t="str">
        <f t="shared" si="65"/>
        <v/>
      </c>
      <c r="K277" s="95">
        <v>574</v>
      </c>
      <c r="L277" s="95">
        <v>299</v>
      </c>
      <c r="M277" s="96">
        <f>SUM(K277:L277)</f>
        <v>873</v>
      </c>
      <c r="N277" s="91" t="s">
        <v>255</v>
      </c>
    </row>
    <row r="278" spans="1:14" ht="14.25" x14ac:dyDescent="0.2">
      <c r="A278" s="90" t="s">
        <v>244</v>
      </c>
      <c r="B278" s="81" t="str">
        <f t="shared" si="66"/>
        <v>P</v>
      </c>
      <c r="C278" s="82" t="str">
        <f t="shared" si="67"/>
        <v/>
      </c>
      <c r="D278" s="83">
        <v>943</v>
      </c>
      <c r="E278" s="83">
        <v>777</v>
      </c>
      <c r="F278" s="84">
        <f t="shared" si="68"/>
        <v>1720</v>
      </c>
      <c r="G278" s="85" t="s">
        <v>26</v>
      </c>
      <c r="H278" s="86">
        <f t="shared" si="69"/>
        <v>0.54825581395348832</v>
      </c>
      <c r="I278" s="87" t="str">
        <f t="shared" si="64"/>
        <v>P</v>
      </c>
      <c r="J278" s="88" t="str">
        <f t="shared" si="65"/>
        <v/>
      </c>
      <c r="K278" s="95">
        <v>986</v>
      </c>
      <c r="L278" s="95">
        <v>718</v>
      </c>
      <c r="M278" s="96">
        <f>SUM(K278:L278)</f>
        <v>1704</v>
      </c>
      <c r="N278" s="91" t="s">
        <v>256</v>
      </c>
    </row>
    <row r="279" spans="1:14" ht="14.25" x14ac:dyDescent="0.2">
      <c r="A279" s="90" t="s">
        <v>245</v>
      </c>
      <c r="B279" s="81" t="str">
        <f t="shared" si="66"/>
        <v>P</v>
      </c>
      <c r="C279" s="82" t="str">
        <f t="shared" si="67"/>
        <v/>
      </c>
      <c r="D279" s="83">
        <v>2833</v>
      </c>
      <c r="E279" s="83">
        <v>1010</v>
      </c>
      <c r="F279" s="84">
        <f t="shared" si="68"/>
        <v>3843</v>
      </c>
      <c r="G279" s="85" t="s">
        <v>26</v>
      </c>
      <c r="H279" s="86">
        <f t="shared" si="69"/>
        <v>0.73718449128285191</v>
      </c>
      <c r="I279" s="87" t="str">
        <f t="shared" si="64"/>
        <v/>
      </c>
      <c r="J279" s="88" t="str">
        <f t="shared" si="65"/>
        <v/>
      </c>
      <c r="K279" s="95"/>
      <c r="L279" s="95"/>
      <c r="M279" s="96"/>
      <c r="N279" s="91"/>
    </row>
    <row r="280" spans="1:14" ht="14.25" x14ac:dyDescent="0.2">
      <c r="A280" s="90" t="s">
        <v>246</v>
      </c>
      <c r="B280" s="81" t="str">
        <f t="shared" si="66"/>
        <v>P</v>
      </c>
      <c r="C280" s="82" t="str">
        <f t="shared" si="67"/>
        <v/>
      </c>
      <c r="D280" s="83">
        <v>1232</v>
      </c>
      <c r="E280" s="83">
        <v>332</v>
      </c>
      <c r="F280" s="84">
        <f t="shared" si="68"/>
        <v>1564</v>
      </c>
      <c r="G280" s="85" t="s">
        <v>26</v>
      </c>
      <c r="H280" s="86">
        <f t="shared" si="69"/>
        <v>0.78772378516624042</v>
      </c>
      <c r="I280" s="87" t="str">
        <f t="shared" si="64"/>
        <v>P</v>
      </c>
      <c r="J280" s="88" t="str">
        <f t="shared" si="65"/>
        <v/>
      </c>
      <c r="K280" s="95">
        <v>1223</v>
      </c>
      <c r="L280" s="95">
        <v>325</v>
      </c>
      <c r="M280" s="96">
        <f t="shared" ref="M280:M285" si="70">SUM(K280:L280)</f>
        <v>1548</v>
      </c>
      <c r="N280" s="91" t="s">
        <v>60</v>
      </c>
    </row>
    <row r="281" spans="1:14" ht="14.25" x14ac:dyDescent="0.2">
      <c r="A281" s="90" t="s">
        <v>247</v>
      </c>
      <c r="B281" s="81" t="str">
        <f t="shared" si="66"/>
        <v>P</v>
      </c>
      <c r="C281" s="82" t="str">
        <f t="shared" si="67"/>
        <v/>
      </c>
      <c r="D281" s="83">
        <v>635</v>
      </c>
      <c r="E281" s="83">
        <v>349</v>
      </c>
      <c r="F281" s="84">
        <f t="shared" si="68"/>
        <v>984</v>
      </c>
      <c r="G281" s="85" t="s">
        <v>26</v>
      </c>
      <c r="H281" s="86">
        <f t="shared" si="69"/>
        <v>0.64532520325203258</v>
      </c>
      <c r="I281" s="87" t="str">
        <f t="shared" si="64"/>
        <v>P</v>
      </c>
      <c r="J281" s="88" t="str">
        <f t="shared" si="65"/>
        <v/>
      </c>
      <c r="K281" s="95">
        <v>602</v>
      </c>
      <c r="L281" s="95">
        <v>281</v>
      </c>
      <c r="M281" s="96">
        <f t="shared" si="70"/>
        <v>883</v>
      </c>
      <c r="N281" s="91" t="s">
        <v>257</v>
      </c>
    </row>
    <row r="282" spans="1:14" ht="14.25" x14ac:dyDescent="0.2">
      <c r="A282" s="90" t="s">
        <v>248</v>
      </c>
      <c r="B282" s="81" t="str">
        <f t="shared" si="66"/>
        <v>P</v>
      </c>
      <c r="C282" s="82" t="str">
        <f t="shared" si="67"/>
        <v/>
      </c>
      <c r="D282" s="83">
        <v>1689</v>
      </c>
      <c r="E282" s="83">
        <v>650</v>
      </c>
      <c r="F282" s="84">
        <f t="shared" si="68"/>
        <v>2339</v>
      </c>
      <c r="G282" s="85" t="s">
        <v>26</v>
      </c>
      <c r="H282" s="86">
        <f t="shared" si="69"/>
        <v>0.72210346301838391</v>
      </c>
      <c r="I282" s="87" t="str">
        <f t="shared" si="64"/>
        <v>P</v>
      </c>
      <c r="J282" s="88" t="str">
        <f t="shared" si="65"/>
        <v/>
      </c>
      <c r="K282" s="95">
        <v>1851</v>
      </c>
      <c r="L282" s="95">
        <v>485</v>
      </c>
      <c r="M282" s="96">
        <f t="shared" si="70"/>
        <v>2336</v>
      </c>
      <c r="N282" s="91" t="s">
        <v>60</v>
      </c>
    </row>
    <row r="283" spans="1:14" ht="14.25" x14ac:dyDescent="0.2">
      <c r="A283" s="90"/>
      <c r="B283" s="81"/>
      <c r="C283" s="82"/>
      <c r="D283" s="83"/>
      <c r="E283" s="83"/>
      <c r="F283" s="84"/>
      <c r="G283" s="85"/>
      <c r="H283" s="86"/>
      <c r="I283" s="87" t="str">
        <f t="shared" si="64"/>
        <v>P</v>
      </c>
      <c r="J283" s="88" t="str">
        <f t="shared" si="65"/>
        <v/>
      </c>
      <c r="K283" s="95">
        <v>1779</v>
      </c>
      <c r="L283" s="95">
        <v>545</v>
      </c>
      <c r="M283" s="96">
        <f t="shared" si="70"/>
        <v>2324</v>
      </c>
      <c r="N283" s="91" t="s">
        <v>258</v>
      </c>
    </row>
    <row r="284" spans="1:14" ht="14.25" x14ac:dyDescent="0.2">
      <c r="A284" s="90"/>
      <c r="B284" s="81"/>
      <c r="C284" s="82"/>
      <c r="D284" s="83"/>
      <c r="E284" s="83"/>
      <c r="F284" s="84"/>
      <c r="G284" s="85"/>
      <c r="H284" s="86"/>
      <c r="I284" s="87" t="str">
        <f t="shared" si="64"/>
        <v>P</v>
      </c>
      <c r="J284" s="88" t="str">
        <f t="shared" si="65"/>
        <v/>
      </c>
      <c r="K284" s="95">
        <v>1745</v>
      </c>
      <c r="L284" s="95">
        <v>576</v>
      </c>
      <c r="M284" s="96">
        <f t="shared" si="70"/>
        <v>2321</v>
      </c>
      <c r="N284" s="91" t="s">
        <v>259</v>
      </c>
    </row>
    <row r="285" spans="1:14" ht="14.25" x14ac:dyDescent="0.2">
      <c r="A285" s="90" t="s">
        <v>249</v>
      </c>
      <c r="B285" s="81" t="str">
        <f>IF(OR(AND(G285="N", H285&gt;50%), AND(G285="Y", H285&gt;=60%)), "P", "")</f>
        <v>P</v>
      </c>
      <c r="C285" s="82" t="str">
        <f>IF(OR(AND(G285="N", H285&lt;50%), (AND(G285="Y", H285&lt;60%))), "D", "")</f>
        <v/>
      </c>
      <c r="D285" s="83">
        <v>680</v>
      </c>
      <c r="E285" s="83">
        <v>193</v>
      </c>
      <c r="F285" s="84">
        <f>SUM(D285:E285)</f>
        <v>873</v>
      </c>
      <c r="G285" s="85" t="s">
        <v>26</v>
      </c>
      <c r="H285" s="86">
        <f>D285/F285</f>
        <v>0.77892325315005728</v>
      </c>
      <c r="I285" s="87" t="str">
        <f t="shared" si="64"/>
        <v>P</v>
      </c>
      <c r="J285" s="88" t="str">
        <f t="shared" si="65"/>
        <v/>
      </c>
      <c r="K285" s="95">
        <v>695</v>
      </c>
      <c r="L285" s="95">
        <v>150</v>
      </c>
      <c r="M285" s="96">
        <f t="shared" si="70"/>
        <v>845</v>
      </c>
      <c r="N285" s="91" t="s">
        <v>260</v>
      </c>
    </row>
    <row r="286" spans="1:14" ht="14.25" x14ac:dyDescent="0.2">
      <c r="A286" s="90" t="s">
        <v>1077</v>
      </c>
      <c r="B286" s="81" t="str">
        <f>IF(OR(AND(G286="N", H286&gt;50%), AND(G286="Y", H286&gt;=60%)), "P", "")</f>
        <v>P</v>
      </c>
      <c r="C286" s="82" t="str">
        <f>IF(OR(AND(G286="N", H286&lt;50%), (AND(G286="Y", H286&lt;60%))), "D", "")</f>
        <v/>
      </c>
      <c r="D286" s="83">
        <v>427</v>
      </c>
      <c r="E286" s="83">
        <v>161</v>
      </c>
      <c r="F286" s="84">
        <f>SUM(D286:E286)</f>
        <v>588</v>
      </c>
      <c r="G286" s="85" t="s">
        <v>26</v>
      </c>
      <c r="H286" s="86">
        <f>D286/F286</f>
        <v>0.72619047619047616</v>
      </c>
      <c r="I286" s="87" t="str">
        <f t="shared" si="64"/>
        <v/>
      </c>
      <c r="J286" s="88" t="str">
        <f t="shared" si="65"/>
        <v/>
      </c>
      <c r="K286" s="95"/>
      <c r="L286" s="95"/>
      <c r="M286" s="96"/>
      <c r="N286" s="91"/>
    </row>
    <row r="287" spans="1:14" ht="14.25" x14ac:dyDescent="0.2">
      <c r="A287" s="90" t="s">
        <v>250</v>
      </c>
      <c r="B287" s="81" t="str">
        <f>IF(OR(AND(G287="N", H287&gt;50%), AND(G287="Y", H287&gt;=60%)), "P", "")</f>
        <v>P</v>
      </c>
      <c r="C287" s="82" t="str">
        <f>IF(OR(AND(G287="N", H287&lt;50%), (AND(G287="Y", H287&lt;60%))), "D", "")</f>
        <v/>
      </c>
      <c r="D287" s="83">
        <v>1357</v>
      </c>
      <c r="E287" s="83">
        <v>797</v>
      </c>
      <c r="F287" s="84">
        <f>SUM(D287:E287)</f>
        <v>2154</v>
      </c>
      <c r="G287" s="85" t="s">
        <v>26</v>
      </c>
      <c r="H287" s="86">
        <f>D287/F287</f>
        <v>0.62999071494893222</v>
      </c>
      <c r="I287" s="87" t="str">
        <f t="shared" si="64"/>
        <v>P</v>
      </c>
      <c r="J287" s="88" t="str">
        <f t="shared" si="65"/>
        <v/>
      </c>
      <c r="K287" s="95">
        <v>1697</v>
      </c>
      <c r="L287" s="95">
        <v>465</v>
      </c>
      <c r="M287" s="96">
        <f>SUM(K287:L287)</f>
        <v>2162</v>
      </c>
      <c r="N287" s="91"/>
    </row>
    <row r="288" spans="1:14" ht="14.25" x14ac:dyDescent="0.2">
      <c r="A288" s="90" t="s">
        <v>1032</v>
      </c>
      <c r="B288" s="81" t="str">
        <f>IF(OR(AND(G288="N", H288&gt;50%), AND(G288="Y", H288&gt;=60%)), "P", "")</f>
        <v>P</v>
      </c>
      <c r="C288" s="82" t="str">
        <f>IF(OR(AND(G288="N", H288&lt;50%), (AND(G288="Y", H288&lt;60%))), "D", "")</f>
        <v/>
      </c>
      <c r="D288" s="83">
        <v>2770</v>
      </c>
      <c r="E288" s="83">
        <v>728</v>
      </c>
      <c r="F288" s="84">
        <f>SUM(D288:E288)</f>
        <v>3498</v>
      </c>
      <c r="G288" s="85" t="s">
        <v>26</v>
      </c>
      <c r="H288" s="86">
        <f>D288/F288</f>
        <v>0.79188107489994286</v>
      </c>
      <c r="I288" s="87" t="str">
        <f t="shared" si="64"/>
        <v>P</v>
      </c>
      <c r="J288" s="88" t="str">
        <f t="shared" si="65"/>
        <v/>
      </c>
      <c r="K288" s="95">
        <v>2624</v>
      </c>
      <c r="L288" s="95">
        <v>650</v>
      </c>
      <c r="M288" s="96">
        <f>SUM(K288:L288)</f>
        <v>3274</v>
      </c>
      <c r="N288" s="91" t="s">
        <v>261</v>
      </c>
    </row>
    <row r="289" spans="1:14" ht="14.25" x14ac:dyDescent="0.2">
      <c r="A289" s="90"/>
      <c r="B289" s="81"/>
      <c r="C289" s="82"/>
      <c r="D289" s="83"/>
      <c r="E289" s="83"/>
      <c r="F289" s="84"/>
      <c r="G289" s="85"/>
      <c r="H289" s="86"/>
      <c r="I289" s="87" t="str">
        <f t="shared" si="64"/>
        <v>P</v>
      </c>
      <c r="J289" s="88" t="str">
        <f t="shared" si="65"/>
        <v/>
      </c>
      <c r="K289" s="95">
        <v>2653</v>
      </c>
      <c r="L289" s="95">
        <v>773</v>
      </c>
      <c r="M289" s="96">
        <f>SUM(K289:L289)</f>
        <v>3426</v>
      </c>
      <c r="N289" s="91" t="s">
        <v>262</v>
      </c>
    </row>
    <row r="290" spans="1:14" ht="15" x14ac:dyDescent="0.25">
      <c r="A290" s="120" t="s">
        <v>5</v>
      </c>
      <c r="B290" s="121">
        <f>COUNTIF(B267:B289, "P")</f>
        <v>19</v>
      </c>
      <c r="C290" s="121">
        <f>COUNTIF(C267:C289, "D")</f>
        <v>0</v>
      </c>
      <c r="D290" s="128"/>
      <c r="E290" s="128"/>
      <c r="F290" s="129"/>
      <c r="G290" s="130"/>
      <c r="H290" s="131"/>
      <c r="I290" s="130"/>
      <c r="J290" s="130"/>
      <c r="K290" s="132"/>
      <c r="L290" s="132"/>
      <c r="M290" s="129"/>
      <c r="N290" s="133"/>
    </row>
    <row r="291" spans="1:14" ht="15" customHeight="1" x14ac:dyDescent="0.2">
      <c r="A291" s="63"/>
      <c r="B291" s="64"/>
      <c r="C291" s="64"/>
      <c r="D291" s="64"/>
      <c r="E291" s="64"/>
      <c r="F291" s="64"/>
      <c r="G291" s="64"/>
      <c r="H291" s="64"/>
      <c r="I291" s="62"/>
      <c r="J291" s="62"/>
      <c r="K291" s="104"/>
      <c r="L291" s="104"/>
      <c r="M291" s="104"/>
      <c r="N291" s="65"/>
    </row>
    <row r="292" spans="1:14" ht="15" x14ac:dyDescent="0.25">
      <c r="A292" s="40" t="s">
        <v>914</v>
      </c>
      <c r="B292" s="6"/>
      <c r="C292" s="7"/>
      <c r="D292" s="47"/>
      <c r="E292" s="47"/>
      <c r="F292" s="8"/>
      <c r="G292" s="48"/>
      <c r="H292" s="9"/>
      <c r="I292" s="10" t="str">
        <f t="shared" ref="I292:I333" si="71">IF(K292&gt;L292, "P", "")</f>
        <v/>
      </c>
      <c r="J292" s="11" t="str">
        <f t="shared" ref="J292:J333" si="72">IF(L292&gt;K292, "D", "")</f>
        <v/>
      </c>
      <c r="K292" s="97"/>
      <c r="L292" s="97"/>
      <c r="M292" s="98"/>
      <c r="N292" s="73"/>
    </row>
    <row r="293" spans="1:14" ht="14.25" x14ac:dyDescent="0.2">
      <c r="A293" s="13" t="s">
        <v>915</v>
      </c>
      <c r="B293" s="6" t="str">
        <f>IF(OR(AND(G293="N", H293&gt;50%), AND(G293="Y", H293&gt;=60%)), "P", "")</f>
        <v>P</v>
      </c>
      <c r="C293" s="7" t="str">
        <f>IF(OR(AND(G293="N", H293&lt;50%), (AND(G293="Y", H293&lt;60%))), "D", "")</f>
        <v/>
      </c>
      <c r="D293" s="47">
        <v>125</v>
      </c>
      <c r="E293" s="47">
        <v>64</v>
      </c>
      <c r="F293" s="8">
        <f>SUM(D293:E293)</f>
        <v>189</v>
      </c>
      <c r="G293" s="48" t="s">
        <v>26</v>
      </c>
      <c r="H293" s="9">
        <f>D293/F293</f>
        <v>0.66137566137566139</v>
      </c>
      <c r="I293" s="10" t="str">
        <f t="shared" si="71"/>
        <v>P</v>
      </c>
      <c r="J293" s="11" t="str">
        <f t="shared" si="72"/>
        <v/>
      </c>
      <c r="K293" s="97">
        <v>133</v>
      </c>
      <c r="L293" s="97">
        <v>56</v>
      </c>
      <c r="M293" s="98">
        <f>SUM(K293:L293)</f>
        <v>189</v>
      </c>
      <c r="N293" s="73" t="s">
        <v>89</v>
      </c>
    </row>
    <row r="294" spans="1:14" ht="14.25" x14ac:dyDescent="0.2">
      <c r="A294" s="13" t="s">
        <v>916</v>
      </c>
      <c r="B294" s="6" t="str">
        <f>IF(OR(AND(G294="N", H294&gt;50%), AND(G294="Y", H294&gt;=60%)), "P", "")</f>
        <v>P</v>
      </c>
      <c r="C294" s="7" t="str">
        <f>IF(OR(AND(G294="N", H294&lt;50%), (AND(G294="Y", H294&lt;60%))), "D", "")</f>
        <v/>
      </c>
      <c r="D294" s="47">
        <v>162</v>
      </c>
      <c r="E294" s="47">
        <v>47</v>
      </c>
      <c r="F294" s="8">
        <f>SUM(D294:E294)</f>
        <v>209</v>
      </c>
      <c r="G294" s="48" t="s">
        <v>26</v>
      </c>
      <c r="H294" s="9">
        <f>D294/F294</f>
        <v>0.77511961722488043</v>
      </c>
      <c r="I294" s="10" t="str">
        <f t="shared" si="71"/>
        <v/>
      </c>
      <c r="J294" s="11" t="str">
        <f t="shared" si="72"/>
        <v/>
      </c>
      <c r="K294" s="97"/>
      <c r="L294" s="97"/>
      <c r="M294" s="98"/>
      <c r="N294" s="73"/>
    </row>
    <row r="295" spans="1:14" ht="14.25" x14ac:dyDescent="0.2">
      <c r="A295" s="13" t="s">
        <v>917</v>
      </c>
      <c r="B295" s="6" t="str">
        <f>IF(OR(AND(G295="N", H295&gt;50%), AND(G295="Y", H295&gt;=60%)), "P", "")</f>
        <v>P</v>
      </c>
      <c r="C295" s="7" t="str">
        <f>IF(OR(AND(G295="N", H295&lt;50%), (AND(G295="Y", H295&lt;60%))), "D", "")</f>
        <v/>
      </c>
      <c r="D295" s="47">
        <v>119</v>
      </c>
      <c r="E295" s="47">
        <v>46</v>
      </c>
      <c r="F295" s="8">
        <f>SUM(D295:E295)</f>
        <v>165</v>
      </c>
      <c r="G295" s="48" t="s">
        <v>26</v>
      </c>
      <c r="H295" s="9">
        <f>D295/F295</f>
        <v>0.72121212121212119</v>
      </c>
      <c r="I295" s="10" t="str">
        <f t="shared" si="71"/>
        <v>P</v>
      </c>
      <c r="J295" s="11" t="str">
        <f t="shared" si="72"/>
        <v/>
      </c>
      <c r="K295" s="97">
        <v>135</v>
      </c>
      <c r="L295" s="97">
        <v>28</v>
      </c>
      <c r="M295" s="98">
        <f t="shared" ref="M295:M300" si="73">SUM(K295:L295)</f>
        <v>163</v>
      </c>
      <c r="N295" s="73" t="s">
        <v>942</v>
      </c>
    </row>
    <row r="296" spans="1:14" ht="14.25" x14ac:dyDescent="0.2">
      <c r="A296" s="13"/>
      <c r="B296" s="6"/>
      <c r="C296" s="7"/>
      <c r="D296" s="47"/>
      <c r="E296" s="47"/>
      <c r="F296" s="8"/>
      <c r="G296" s="48"/>
      <c r="H296" s="9"/>
      <c r="I296" s="10" t="str">
        <f t="shared" si="71"/>
        <v>P</v>
      </c>
      <c r="J296" s="11" t="str">
        <f t="shared" si="72"/>
        <v/>
      </c>
      <c r="K296" s="97">
        <v>123</v>
      </c>
      <c r="L296" s="97">
        <v>40</v>
      </c>
      <c r="M296" s="98">
        <f t="shared" si="73"/>
        <v>163</v>
      </c>
      <c r="N296" s="73" t="s">
        <v>75</v>
      </c>
    </row>
    <row r="297" spans="1:14" ht="14.25" x14ac:dyDescent="0.2">
      <c r="A297" s="13"/>
      <c r="B297" s="6"/>
      <c r="C297" s="7"/>
      <c r="D297" s="47"/>
      <c r="E297" s="47"/>
      <c r="F297" s="8"/>
      <c r="G297" s="48"/>
      <c r="H297" s="9"/>
      <c r="I297" s="10" t="str">
        <f t="shared" si="71"/>
        <v>P</v>
      </c>
      <c r="J297" s="11" t="str">
        <f t="shared" si="72"/>
        <v/>
      </c>
      <c r="K297" s="97">
        <v>124</v>
      </c>
      <c r="L297" s="97">
        <v>40</v>
      </c>
      <c r="M297" s="98">
        <f t="shared" si="73"/>
        <v>164</v>
      </c>
      <c r="N297" s="73" t="s">
        <v>71</v>
      </c>
    </row>
    <row r="298" spans="1:14" ht="14.25" x14ac:dyDescent="0.2">
      <c r="A298" s="13" t="s">
        <v>918</v>
      </c>
      <c r="B298" s="6" t="str">
        <f>IF(OR(AND(G298="N", H298&gt;50%), AND(G298="Y", H298&gt;=60%)), "P", "")</f>
        <v>P</v>
      </c>
      <c r="C298" s="7" t="str">
        <f>IF(OR(AND(G298="N", H298&lt;50%), (AND(G298="Y", H298&lt;60%))), "D", "")</f>
        <v/>
      </c>
      <c r="D298" s="47">
        <v>330</v>
      </c>
      <c r="E298" s="47">
        <v>87</v>
      </c>
      <c r="F298" s="8">
        <f>SUM(D298:E298)</f>
        <v>417</v>
      </c>
      <c r="G298" s="48" t="s">
        <v>26</v>
      </c>
      <c r="H298" s="9">
        <f>D298/F298</f>
        <v>0.79136690647482011</v>
      </c>
      <c r="I298" s="10" t="str">
        <f t="shared" si="71"/>
        <v/>
      </c>
      <c r="J298" s="11" t="str">
        <f t="shared" si="72"/>
        <v>D</v>
      </c>
      <c r="K298" s="97"/>
      <c r="L298" s="97">
        <v>343</v>
      </c>
      <c r="M298" s="98">
        <f t="shared" si="73"/>
        <v>343</v>
      </c>
      <c r="N298" s="73" t="s">
        <v>258</v>
      </c>
    </row>
    <row r="299" spans="1:14" ht="14.25" x14ac:dyDescent="0.2">
      <c r="A299" s="13"/>
      <c r="B299" s="6"/>
      <c r="C299" s="7"/>
      <c r="D299" s="47"/>
      <c r="E299" s="47"/>
      <c r="F299" s="8"/>
      <c r="G299" s="48"/>
      <c r="H299" s="9"/>
      <c r="I299" s="10" t="str">
        <f t="shared" si="71"/>
        <v/>
      </c>
      <c r="J299" s="11" t="str">
        <f t="shared" si="72"/>
        <v>D</v>
      </c>
      <c r="K299" s="97"/>
      <c r="L299" s="97">
        <v>356</v>
      </c>
      <c r="M299" s="98">
        <f t="shared" si="73"/>
        <v>356</v>
      </c>
      <c r="N299" s="73" t="s">
        <v>125</v>
      </c>
    </row>
    <row r="300" spans="1:14" ht="14.25" x14ac:dyDescent="0.2">
      <c r="A300" s="13" t="s">
        <v>919</v>
      </c>
      <c r="B300" s="6" t="str">
        <f>IF(OR(AND(G300="N", H300&gt;50%), AND(G300="Y", H300&gt;=60%)), "P", "")</f>
        <v>P</v>
      </c>
      <c r="C300" s="7" t="str">
        <f>IF(OR(AND(G300="N", H300&lt;50%), (AND(G300="Y", H300&lt;60%))), "D", "")</f>
        <v/>
      </c>
      <c r="D300" s="47">
        <v>107</v>
      </c>
      <c r="E300" s="47">
        <v>34</v>
      </c>
      <c r="F300" s="8">
        <f>SUM(D300:E300)</f>
        <v>141</v>
      </c>
      <c r="G300" s="48" t="s">
        <v>26</v>
      </c>
      <c r="H300" s="9">
        <f>D300/F300</f>
        <v>0.75886524822695034</v>
      </c>
      <c r="I300" s="10" t="str">
        <f t="shared" si="71"/>
        <v>P</v>
      </c>
      <c r="J300" s="11" t="str">
        <f t="shared" si="72"/>
        <v/>
      </c>
      <c r="K300" s="97">
        <v>112</v>
      </c>
      <c r="L300" s="97">
        <v>27</v>
      </c>
      <c r="M300" s="98">
        <f t="shared" si="73"/>
        <v>139</v>
      </c>
      <c r="N300" s="73" t="s">
        <v>58</v>
      </c>
    </row>
    <row r="301" spans="1:14" ht="14.25" x14ac:dyDescent="0.2">
      <c r="A301" s="13" t="s">
        <v>920</v>
      </c>
      <c r="B301" s="6" t="str">
        <f>IF(OR(AND(G301="N", H301&gt;50%), AND(G301="Y", H301&gt;=60%)), "P", "")</f>
        <v>P</v>
      </c>
      <c r="C301" s="7" t="str">
        <f>IF(OR(AND(G301="N", H301&lt;50%), (AND(G301="Y", H301&lt;60%))), "D", "")</f>
        <v/>
      </c>
      <c r="D301" s="47">
        <v>450</v>
      </c>
      <c r="E301" s="47">
        <v>106</v>
      </c>
      <c r="F301" s="8">
        <f>SUM(D301:E301)</f>
        <v>556</v>
      </c>
      <c r="G301" s="48" t="s">
        <v>26</v>
      </c>
      <c r="H301" s="9">
        <f>D301/F301</f>
        <v>0.80935251798561147</v>
      </c>
      <c r="I301" s="10" t="str">
        <f t="shared" si="71"/>
        <v/>
      </c>
      <c r="J301" s="11" t="str">
        <f t="shared" si="72"/>
        <v/>
      </c>
      <c r="K301" s="97"/>
      <c r="L301" s="97"/>
      <c r="M301" s="98"/>
      <c r="N301" s="73"/>
    </row>
    <row r="302" spans="1:14" ht="14.25" x14ac:dyDescent="0.2">
      <c r="A302" s="13" t="s">
        <v>921</v>
      </c>
      <c r="B302" s="6" t="str">
        <f>IF(OR(AND(G302="N", H302&gt;50%), AND(G302="Y", H302&gt;=60%)), "P", "")</f>
        <v>P</v>
      </c>
      <c r="C302" s="7" t="str">
        <f>IF(OR(AND(G302="N", H302&lt;50%), (AND(G302="Y", H302&lt;60%))), "D", "")</f>
        <v/>
      </c>
      <c r="D302" s="47">
        <v>2344</v>
      </c>
      <c r="E302" s="47">
        <v>953</v>
      </c>
      <c r="F302" s="8">
        <f>SUM(D302:E302)</f>
        <v>3297</v>
      </c>
      <c r="G302" s="48" t="s">
        <v>26</v>
      </c>
      <c r="H302" s="9">
        <f>D302/F302</f>
        <v>0.71094934789202302</v>
      </c>
      <c r="I302" s="10" t="str">
        <f t="shared" si="71"/>
        <v>P</v>
      </c>
      <c r="J302" s="11" t="str">
        <f t="shared" si="72"/>
        <v/>
      </c>
      <c r="K302" s="97">
        <v>2606</v>
      </c>
      <c r="L302" s="97">
        <v>658</v>
      </c>
      <c r="M302" s="98">
        <f t="shared" ref="M302:M308" si="74">SUM(K302:L302)</f>
        <v>3264</v>
      </c>
      <c r="N302" s="73" t="s">
        <v>943</v>
      </c>
    </row>
    <row r="303" spans="1:14" ht="14.25" x14ac:dyDescent="0.2">
      <c r="A303" s="13" t="s">
        <v>922</v>
      </c>
      <c r="B303" s="6" t="str">
        <f>IF(OR(AND(G303="N", H303&gt;50%), AND(G303="Y", H303&gt;=60%)), "P", "")</f>
        <v>P</v>
      </c>
      <c r="C303" s="7" t="str">
        <f>IF(OR(AND(G303="N", H303&lt;50%), (AND(G303="Y", H303&lt;60%))), "D", "")</f>
        <v/>
      </c>
      <c r="D303" s="47">
        <v>585</v>
      </c>
      <c r="E303" s="47">
        <v>316</v>
      </c>
      <c r="F303" s="8">
        <f>SUM(D303:E303)</f>
        <v>901</v>
      </c>
      <c r="G303" s="48" t="s">
        <v>26</v>
      </c>
      <c r="H303" s="9">
        <f>D303/F303</f>
        <v>0.64927857935627076</v>
      </c>
      <c r="I303" s="10" t="str">
        <f t="shared" si="71"/>
        <v>P</v>
      </c>
      <c r="J303" s="11" t="str">
        <f t="shared" si="72"/>
        <v/>
      </c>
      <c r="K303" s="97">
        <v>673</v>
      </c>
      <c r="L303" s="97">
        <v>223</v>
      </c>
      <c r="M303" s="98">
        <f t="shared" si="74"/>
        <v>896</v>
      </c>
      <c r="N303" s="73" t="s">
        <v>944</v>
      </c>
    </row>
    <row r="304" spans="1:14" ht="14.25" x14ac:dyDescent="0.2">
      <c r="A304" s="13"/>
      <c r="B304" s="6"/>
      <c r="C304" s="7"/>
      <c r="D304" s="47"/>
      <c r="E304" s="47"/>
      <c r="F304" s="8"/>
      <c r="G304" s="48"/>
      <c r="H304" s="9"/>
      <c r="I304" s="10" t="str">
        <f t="shared" si="71"/>
        <v>P</v>
      </c>
      <c r="J304" s="11" t="str">
        <f t="shared" si="72"/>
        <v/>
      </c>
      <c r="K304" s="97">
        <v>699</v>
      </c>
      <c r="L304" s="97">
        <v>191</v>
      </c>
      <c r="M304" s="98">
        <f t="shared" si="74"/>
        <v>890</v>
      </c>
      <c r="N304" s="73" t="s">
        <v>945</v>
      </c>
    </row>
    <row r="305" spans="1:14" ht="14.25" x14ac:dyDescent="0.2">
      <c r="A305" s="13" t="s">
        <v>923</v>
      </c>
      <c r="B305" s="6" t="str">
        <f>IF(OR(AND(G305="N", H305&gt;50%), AND(G305="Y", H305&gt;=60%)), "P", "")</f>
        <v>P</v>
      </c>
      <c r="C305" s="7" t="str">
        <f>IF(OR(AND(G305="N", H305&lt;50%), (AND(G305="Y", H305&lt;60%))), "D", "")</f>
        <v/>
      </c>
      <c r="D305" s="47">
        <v>551</v>
      </c>
      <c r="E305" s="47">
        <v>218</v>
      </c>
      <c r="F305" s="8">
        <f>SUM(D305:E305)</f>
        <v>769</v>
      </c>
      <c r="G305" s="48" t="s">
        <v>26</v>
      </c>
      <c r="H305" s="9">
        <f>D305/F305</f>
        <v>0.71651495448634595</v>
      </c>
      <c r="I305" s="10" t="str">
        <f t="shared" si="71"/>
        <v>P</v>
      </c>
      <c r="J305" s="11" t="str">
        <f t="shared" si="72"/>
        <v/>
      </c>
      <c r="K305" s="97">
        <v>545</v>
      </c>
      <c r="L305" s="97">
        <v>230</v>
      </c>
      <c r="M305" s="98">
        <f t="shared" si="74"/>
        <v>775</v>
      </c>
      <c r="N305" s="73" t="s">
        <v>946</v>
      </c>
    </row>
    <row r="306" spans="1:14" ht="14.25" x14ac:dyDescent="0.2">
      <c r="A306" s="13" t="s">
        <v>924</v>
      </c>
      <c r="B306" s="6" t="str">
        <f>IF(OR(AND(G306="N", H306&gt;50%), AND(G306="Y", H306&gt;=60%)), "P", "")</f>
        <v>P</v>
      </c>
      <c r="C306" s="7" t="str">
        <f>IF(OR(AND(G306="N", H306&lt;50%), (AND(G306="Y", H306&lt;60%))), "D", "")</f>
        <v/>
      </c>
      <c r="D306" s="47">
        <v>110</v>
      </c>
      <c r="E306" s="47">
        <v>29</v>
      </c>
      <c r="F306" s="8">
        <f>SUM(D306:E306)</f>
        <v>139</v>
      </c>
      <c r="G306" s="48" t="s">
        <v>26</v>
      </c>
      <c r="H306" s="9">
        <f>D306/F306</f>
        <v>0.79136690647482011</v>
      </c>
      <c r="I306" s="10" t="str">
        <f t="shared" si="71"/>
        <v>P</v>
      </c>
      <c r="J306" s="11" t="str">
        <f t="shared" si="72"/>
        <v/>
      </c>
      <c r="K306" s="97">
        <v>114</v>
      </c>
      <c r="L306" s="97">
        <v>25</v>
      </c>
      <c r="M306" s="98">
        <f t="shared" si="74"/>
        <v>139</v>
      </c>
      <c r="N306" s="73" t="s">
        <v>947</v>
      </c>
    </row>
    <row r="307" spans="1:14" ht="14.25" x14ac:dyDescent="0.2">
      <c r="A307" s="13" t="s">
        <v>925</v>
      </c>
      <c r="B307" s="6" t="str">
        <f>IF(OR(AND(G307="N", H307&gt;50%), AND(G307="Y", H307&gt;=60%)), "P", "")</f>
        <v>P</v>
      </c>
      <c r="C307" s="7" t="str">
        <f>IF(OR(AND(G307="N", H307&lt;50%), (AND(G307="Y", H307&lt;60%))), "D", "")</f>
        <v/>
      </c>
      <c r="D307" s="47">
        <v>270</v>
      </c>
      <c r="E307" s="47">
        <v>262</v>
      </c>
      <c r="F307" s="8">
        <f>SUM(D307:E307)</f>
        <v>532</v>
      </c>
      <c r="G307" s="48" t="s">
        <v>26</v>
      </c>
      <c r="H307" s="9">
        <f>D307/F307</f>
        <v>0.50751879699248126</v>
      </c>
      <c r="I307" s="10" t="str">
        <f t="shared" si="71"/>
        <v>P</v>
      </c>
      <c r="J307" s="11" t="str">
        <f t="shared" si="72"/>
        <v/>
      </c>
      <c r="K307" s="97">
        <v>350</v>
      </c>
      <c r="L307" s="97">
        <v>180</v>
      </c>
      <c r="M307" s="98">
        <f t="shared" si="74"/>
        <v>530</v>
      </c>
      <c r="N307" s="73" t="s">
        <v>948</v>
      </c>
    </row>
    <row r="308" spans="1:14" ht="14.25" x14ac:dyDescent="0.2">
      <c r="A308" s="13"/>
      <c r="B308" s="6"/>
      <c r="C308" s="7"/>
      <c r="D308" s="47"/>
      <c r="E308" s="47"/>
      <c r="F308" s="8"/>
      <c r="G308" s="48"/>
      <c r="H308" s="9"/>
      <c r="I308" s="10" t="str">
        <f t="shared" si="71"/>
        <v>P</v>
      </c>
      <c r="J308" s="11" t="str">
        <f t="shared" si="72"/>
        <v/>
      </c>
      <c r="K308" s="97">
        <v>324</v>
      </c>
      <c r="L308" s="97">
        <v>207</v>
      </c>
      <c r="M308" s="98">
        <f t="shared" si="74"/>
        <v>531</v>
      </c>
      <c r="N308" s="73" t="s">
        <v>71</v>
      </c>
    </row>
    <row r="309" spans="1:14" ht="14.25" x14ac:dyDescent="0.2">
      <c r="A309" s="13" t="s">
        <v>926</v>
      </c>
      <c r="B309" s="6" t="str">
        <f>IF(OR(AND(G309="N", H309&gt;50%), AND(G309="Y", H309&gt;=60%)), "P", "")</f>
        <v>P</v>
      </c>
      <c r="C309" s="7" t="str">
        <f>IF(OR(AND(G309="N", H309&lt;50%), (AND(G309="Y", H309&lt;60%))), "D", "")</f>
        <v/>
      </c>
      <c r="D309" s="47">
        <v>321</v>
      </c>
      <c r="E309" s="47">
        <v>90</v>
      </c>
      <c r="F309" s="8">
        <f>SUM(D309:E309)</f>
        <v>411</v>
      </c>
      <c r="G309" s="48" t="s">
        <v>26</v>
      </c>
      <c r="H309" s="9">
        <f>D309/F309</f>
        <v>0.78102189781021902</v>
      </c>
      <c r="I309" s="10" t="str">
        <f t="shared" si="71"/>
        <v/>
      </c>
      <c r="J309" s="11" t="str">
        <f t="shared" si="72"/>
        <v/>
      </c>
      <c r="K309" s="97"/>
      <c r="L309" s="97"/>
      <c r="M309" s="98"/>
      <c r="N309" s="73"/>
    </row>
    <row r="310" spans="1:14" ht="14.25" x14ac:dyDescent="0.2">
      <c r="A310" s="13" t="s">
        <v>927</v>
      </c>
      <c r="B310" s="6" t="str">
        <f>IF(OR(AND(G310="N", H310&gt;50%), AND(G310="Y", H310&gt;=60%)), "P", "")</f>
        <v>P</v>
      </c>
      <c r="C310" s="7" t="str">
        <f>IF(OR(AND(G310="N", H310&lt;50%), (AND(G310="Y", H310&lt;60%))), "D", "")</f>
        <v/>
      </c>
      <c r="D310" s="47">
        <v>102</v>
      </c>
      <c r="E310" s="47">
        <v>87</v>
      </c>
      <c r="F310" s="8">
        <f>SUM(D310:E310)</f>
        <v>189</v>
      </c>
      <c r="G310" s="48" t="s">
        <v>26</v>
      </c>
      <c r="H310" s="9">
        <f>D310/F310</f>
        <v>0.53968253968253965</v>
      </c>
      <c r="I310" s="10" t="str">
        <f t="shared" si="71"/>
        <v>P</v>
      </c>
      <c r="J310" s="11" t="str">
        <f t="shared" si="72"/>
        <v/>
      </c>
      <c r="K310" s="97">
        <v>112</v>
      </c>
      <c r="L310" s="97">
        <v>77</v>
      </c>
      <c r="M310" s="98">
        <f t="shared" ref="M310:M323" si="75">SUM(K310:L310)</f>
        <v>189</v>
      </c>
      <c r="N310" s="73" t="s">
        <v>89</v>
      </c>
    </row>
    <row r="311" spans="1:14" ht="14.25" x14ac:dyDescent="0.2">
      <c r="A311" s="13" t="s">
        <v>928</v>
      </c>
      <c r="B311" s="6" t="str">
        <f>IF(OR(AND(G311="N", H311&gt;50%), AND(G311="Y", H311&gt;=60%)), "P", "")</f>
        <v>P</v>
      </c>
      <c r="C311" s="7" t="str">
        <f>IF(OR(AND(G311="N", H311&lt;50%), (AND(G311="Y", H311&lt;60%))), "D", "")</f>
        <v/>
      </c>
      <c r="D311" s="47">
        <v>188</v>
      </c>
      <c r="E311" s="47">
        <v>52</v>
      </c>
      <c r="F311" s="8">
        <f>SUM(D311:E311)</f>
        <v>240</v>
      </c>
      <c r="G311" s="48" t="s">
        <v>26</v>
      </c>
      <c r="H311" s="9">
        <f>D311/F311</f>
        <v>0.78333333333333333</v>
      </c>
      <c r="I311" s="10" t="str">
        <f t="shared" si="71"/>
        <v>P</v>
      </c>
      <c r="J311" s="11" t="str">
        <f t="shared" si="72"/>
        <v/>
      </c>
      <c r="K311" s="97">
        <v>204</v>
      </c>
      <c r="L311" s="97">
        <v>36</v>
      </c>
      <c r="M311" s="98">
        <f t="shared" si="75"/>
        <v>240</v>
      </c>
      <c r="N311" s="73" t="s">
        <v>89</v>
      </c>
    </row>
    <row r="312" spans="1:14" ht="14.25" x14ac:dyDescent="0.2">
      <c r="A312" s="13"/>
      <c r="B312" s="6"/>
      <c r="C312" s="7"/>
      <c r="D312" s="47"/>
      <c r="E312" s="47"/>
      <c r="F312" s="8"/>
      <c r="G312" s="48"/>
      <c r="H312" s="9"/>
      <c r="I312" s="10" t="str">
        <f t="shared" si="71"/>
        <v>P</v>
      </c>
      <c r="J312" s="11" t="str">
        <f t="shared" si="72"/>
        <v/>
      </c>
      <c r="K312" s="97">
        <v>193</v>
      </c>
      <c r="L312" s="97">
        <v>46</v>
      </c>
      <c r="M312" s="98">
        <f t="shared" si="75"/>
        <v>239</v>
      </c>
      <c r="N312" s="73" t="s">
        <v>684</v>
      </c>
    </row>
    <row r="313" spans="1:14" ht="14.25" x14ac:dyDescent="0.2">
      <c r="A313" s="13" t="s">
        <v>929</v>
      </c>
      <c r="B313" s="6" t="str">
        <f>IF(OR(AND(G313="N", H313&gt;50%), AND(G313="Y", H313&gt;=60%)), "P", "")</f>
        <v>P</v>
      </c>
      <c r="C313" s="7" t="str">
        <f>IF(OR(AND(G313="N", H313&lt;50%), (AND(G313="Y", H313&lt;60%))), "D", "")</f>
        <v/>
      </c>
      <c r="D313" s="47">
        <v>113</v>
      </c>
      <c r="E313" s="47">
        <v>60</v>
      </c>
      <c r="F313" s="8">
        <f>SUM(D313:E313)</f>
        <v>173</v>
      </c>
      <c r="G313" s="48" t="s">
        <v>26</v>
      </c>
      <c r="H313" s="9">
        <f>D313/F313</f>
        <v>0.65317919075144504</v>
      </c>
      <c r="I313" s="10" t="str">
        <f t="shared" si="71"/>
        <v>P</v>
      </c>
      <c r="J313" s="11" t="str">
        <f t="shared" si="72"/>
        <v/>
      </c>
      <c r="K313" s="97">
        <v>120</v>
      </c>
      <c r="L313" s="97">
        <v>51</v>
      </c>
      <c r="M313" s="98">
        <f t="shared" si="75"/>
        <v>171</v>
      </c>
      <c r="N313" s="73" t="s">
        <v>949</v>
      </c>
    </row>
    <row r="314" spans="1:14" ht="14.25" x14ac:dyDescent="0.2">
      <c r="A314" s="13" t="s">
        <v>930</v>
      </c>
      <c r="B314" s="6" t="str">
        <f>IF(OR(AND(G314="N", H314&gt;50%), AND(G314="Y", H314&gt;=60%)), "P", "")</f>
        <v>P</v>
      </c>
      <c r="C314" s="7" t="str">
        <f>IF(OR(AND(G314="N", H314&lt;50%), (AND(G314="Y", H314&lt;60%))), "D", "")</f>
        <v/>
      </c>
      <c r="D314" s="47">
        <v>883</v>
      </c>
      <c r="E314" s="47">
        <v>326</v>
      </c>
      <c r="F314" s="8">
        <f>SUM(D314:E314)</f>
        <v>1209</v>
      </c>
      <c r="G314" s="48" t="s">
        <v>26</v>
      </c>
      <c r="H314" s="9">
        <f>D314/F314</f>
        <v>0.73035566583953682</v>
      </c>
      <c r="I314" s="10" t="str">
        <f t="shared" si="71"/>
        <v>P</v>
      </c>
      <c r="J314" s="11" t="str">
        <f t="shared" si="72"/>
        <v/>
      </c>
      <c r="K314" s="97">
        <v>1148</v>
      </c>
      <c r="L314" s="97">
        <v>325</v>
      </c>
      <c r="M314" s="98">
        <f t="shared" si="75"/>
        <v>1473</v>
      </c>
      <c r="N314" s="73" t="s">
        <v>950</v>
      </c>
    </row>
    <row r="315" spans="1:14" ht="14.25" x14ac:dyDescent="0.2">
      <c r="A315" s="13"/>
      <c r="B315" s="6"/>
      <c r="C315" s="7"/>
      <c r="D315" s="47"/>
      <c r="E315" s="47"/>
      <c r="F315" s="8"/>
      <c r="G315" s="48"/>
      <c r="H315" s="9"/>
      <c r="I315" s="10" t="str">
        <f t="shared" si="71"/>
        <v>P</v>
      </c>
      <c r="J315" s="11" t="str">
        <f t="shared" si="72"/>
        <v/>
      </c>
      <c r="K315" s="97">
        <v>1035</v>
      </c>
      <c r="L315" s="97">
        <v>437</v>
      </c>
      <c r="M315" s="98">
        <f t="shared" si="75"/>
        <v>1472</v>
      </c>
      <c r="N315" s="73" t="s">
        <v>951</v>
      </c>
    </row>
    <row r="316" spans="1:14" ht="14.25" x14ac:dyDescent="0.2">
      <c r="A316" s="13"/>
      <c r="B316" s="6"/>
      <c r="C316" s="7"/>
      <c r="D316" s="47"/>
      <c r="E316" s="47"/>
      <c r="F316" s="8"/>
      <c r="G316" s="48"/>
      <c r="H316" s="9"/>
      <c r="I316" s="10" t="str">
        <f t="shared" si="71"/>
        <v>P</v>
      </c>
      <c r="J316" s="11" t="str">
        <f t="shared" si="72"/>
        <v/>
      </c>
      <c r="K316" s="97">
        <v>1070</v>
      </c>
      <c r="L316" s="97">
        <v>369</v>
      </c>
      <c r="M316" s="98">
        <f t="shared" si="75"/>
        <v>1439</v>
      </c>
      <c r="N316" s="73" t="s">
        <v>952</v>
      </c>
    </row>
    <row r="317" spans="1:14" ht="14.25" x14ac:dyDescent="0.2">
      <c r="A317" s="13" t="s">
        <v>931</v>
      </c>
      <c r="B317" s="6" t="str">
        <f>IF(OR(AND(G317="N", H317&gt;50%), AND(G317="Y", H317&gt;=60%)), "P", "")</f>
        <v>P</v>
      </c>
      <c r="C317" s="7" t="str">
        <f>IF(OR(AND(G317="N", H317&lt;50%), (AND(G317="Y", H317&lt;60%))), "D", "")</f>
        <v/>
      </c>
      <c r="D317" s="47">
        <v>359</v>
      </c>
      <c r="E317" s="47">
        <v>53</v>
      </c>
      <c r="F317" s="8">
        <f>SUM(D317:E317)</f>
        <v>412</v>
      </c>
      <c r="G317" s="48" t="s">
        <v>26</v>
      </c>
      <c r="H317" s="9">
        <f>D317/F317</f>
        <v>0.87135922330097082</v>
      </c>
      <c r="I317" s="10" t="str">
        <f t="shared" si="71"/>
        <v>P</v>
      </c>
      <c r="J317" s="11" t="str">
        <f t="shared" si="72"/>
        <v/>
      </c>
      <c r="K317" s="97">
        <v>365</v>
      </c>
      <c r="L317" s="97">
        <v>44</v>
      </c>
      <c r="M317" s="98">
        <f t="shared" si="75"/>
        <v>409</v>
      </c>
      <c r="N317" s="73" t="s">
        <v>953</v>
      </c>
    </row>
    <row r="318" spans="1:14" ht="14.25" x14ac:dyDescent="0.2">
      <c r="A318" s="13"/>
      <c r="B318" s="6"/>
      <c r="C318" s="7"/>
      <c r="D318" s="47"/>
      <c r="E318" s="47"/>
      <c r="F318" s="8"/>
      <c r="G318" s="48"/>
      <c r="H318" s="9"/>
      <c r="I318" s="10" t="str">
        <f t="shared" si="71"/>
        <v>P</v>
      </c>
      <c r="J318" s="11" t="str">
        <f t="shared" si="72"/>
        <v/>
      </c>
      <c r="K318" s="97">
        <v>373</v>
      </c>
      <c r="L318" s="97">
        <v>35</v>
      </c>
      <c r="M318" s="98">
        <f t="shared" si="75"/>
        <v>408</v>
      </c>
      <c r="N318" s="73" t="s">
        <v>954</v>
      </c>
    </row>
    <row r="319" spans="1:14" ht="14.25" x14ac:dyDescent="0.2">
      <c r="A319" s="13"/>
      <c r="B319" s="6"/>
      <c r="C319" s="7"/>
      <c r="D319" s="47"/>
      <c r="E319" s="47"/>
      <c r="F319" s="8"/>
      <c r="G319" s="48"/>
      <c r="H319" s="9"/>
      <c r="I319" s="10" t="str">
        <f t="shared" si="71"/>
        <v>P</v>
      </c>
      <c r="J319" s="11" t="str">
        <f t="shared" si="72"/>
        <v/>
      </c>
      <c r="K319" s="97">
        <v>348</v>
      </c>
      <c r="L319" s="97">
        <v>57</v>
      </c>
      <c r="M319" s="98">
        <f t="shared" si="75"/>
        <v>405</v>
      </c>
      <c r="N319" s="73" t="s">
        <v>955</v>
      </c>
    </row>
    <row r="320" spans="1:14" ht="14.25" x14ac:dyDescent="0.2">
      <c r="A320" s="13" t="s">
        <v>932</v>
      </c>
      <c r="B320" s="6" t="str">
        <f>IF(OR(AND(G320="N", H320&gt;50%), AND(G320="Y", H320&gt;=60%)), "P", "")</f>
        <v>P</v>
      </c>
      <c r="C320" s="7" t="str">
        <f>IF(OR(AND(G320="N", H320&lt;50%), (AND(G320="Y", H320&lt;60%))), "D", "")</f>
        <v/>
      </c>
      <c r="D320" s="47">
        <v>156</v>
      </c>
      <c r="E320" s="47">
        <v>46</v>
      </c>
      <c r="F320" s="8">
        <f>SUM(D320:E320)</f>
        <v>202</v>
      </c>
      <c r="G320" s="48" t="s">
        <v>26</v>
      </c>
      <c r="H320" s="9">
        <f>D320/F320</f>
        <v>0.7722772277227723</v>
      </c>
      <c r="I320" s="10" t="str">
        <f t="shared" si="71"/>
        <v>P</v>
      </c>
      <c r="J320" s="11" t="str">
        <f t="shared" si="72"/>
        <v/>
      </c>
      <c r="K320" s="97">
        <v>177</v>
      </c>
      <c r="L320" s="97">
        <v>25</v>
      </c>
      <c r="M320" s="98">
        <f t="shared" si="75"/>
        <v>202</v>
      </c>
      <c r="N320" s="73" t="s">
        <v>956</v>
      </c>
    </row>
    <row r="321" spans="1:14" ht="14.25" x14ac:dyDescent="0.2">
      <c r="A321" s="13"/>
      <c r="B321" s="6"/>
      <c r="C321" s="7"/>
      <c r="D321" s="47"/>
      <c r="E321" s="47"/>
      <c r="F321" s="8"/>
      <c r="G321" s="48"/>
      <c r="H321" s="9"/>
      <c r="I321" s="10" t="str">
        <f t="shared" si="71"/>
        <v>P</v>
      </c>
      <c r="J321" s="11" t="str">
        <f t="shared" si="72"/>
        <v/>
      </c>
      <c r="K321" s="97">
        <v>153</v>
      </c>
      <c r="L321" s="97">
        <v>41</v>
      </c>
      <c r="M321" s="98">
        <f t="shared" si="75"/>
        <v>194</v>
      </c>
      <c r="N321" s="73" t="s">
        <v>957</v>
      </c>
    </row>
    <row r="322" spans="1:14" ht="14.25" x14ac:dyDescent="0.2">
      <c r="A322" s="13" t="s">
        <v>933</v>
      </c>
      <c r="B322" s="6" t="str">
        <f>IF(OR(AND(G322="N", H322&gt;50%), AND(G322="Y", H322&gt;=60%)), "P", "")</f>
        <v>P</v>
      </c>
      <c r="C322" s="7" t="str">
        <f>IF(OR(AND(G322="N", H322&lt;50%), (AND(G322="Y", H322&lt;60%))), "D", "")</f>
        <v/>
      </c>
      <c r="D322" s="47">
        <v>3352</v>
      </c>
      <c r="E322" s="47">
        <v>873</v>
      </c>
      <c r="F322" s="8">
        <f>SUM(D322:E322)</f>
        <v>4225</v>
      </c>
      <c r="G322" s="48" t="s">
        <v>26</v>
      </c>
      <c r="H322" s="9">
        <f>D322/F322</f>
        <v>0.79337278106508879</v>
      </c>
      <c r="I322" s="10" t="str">
        <f t="shared" si="71"/>
        <v>P</v>
      </c>
      <c r="J322" s="11" t="str">
        <f t="shared" si="72"/>
        <v/>
      </c>
      <c r="K322" s="97">
        <v>3504</v>
      </c>
      <c r="L322" s="97">
        <v>938</v>
      </c>
      <c r="M322" s="98">
        <f t="shared" si="75"/>
        <v>4442</v>
      </c>
      <c r="N322" s="73" t="s">
        <v>71</v>
      </c>
    </row>
    <row r="323" spans="1:14" ht="14.25" x14ac:dyDescent="0.2">
      <c r="A323" s="13"/>
      <c r="B323" s="6"/>
      <c r="C323" s="7"/>
      <c r="D323" s="47"/>
      <c r="E323" s="47"/>
      <c r="F323" s="8"/>
      <c r="G323" s="48"/>
      <c r="H323" s="9"/>
      <c r="I323" s="10" t="str">
        <f t="shared" si="71"/>
        <v>P</v>
      </c>
      <c r="J323" s="11" t="str">
        <f t="shared" si="72"/>
        <v/>
      </c>
      <c r="K323" s="97">
        <v>3661</v>
      </c>
      <c r="L323" s="97">
        <v>781</v>
      </c>
      <c r="M323" s="98">
        <f t="shared" si="75"/>
        <v>4442</v>
      </c>
      <c r="N323" s="73" t="s">
        <v>60</v>
      </c>
    </row>
    <row r="324" spans="1:14" ht="14.25" x14ac:dyDescent="0.2">
      <c r="A324" s="13" t="s">
        <v>934</v>
      </c>
      <c r="B324" s="6" t="str">
        <f>IF(OR(AND(G324="N", H324&gt;50%), AND(G324="Y", H324&gt;=60%)), "P", "")</f>
        <v>P</v>
      </c>
      <c r="C324" s="7" t="str">
        <f>IF(OR(AND(G324="N", H324&lt;50%), (AND(G324="Y", H324&lt;60%))), "D", "")</f>
        <v/>
      </c>
      <c r="D324" s="47">
        <v>149</v>
      </c>
      <c r="E324" s="47">
        <v>18</v>
      </c>
      <c r="F324" s="8">
        <f>SUM(D324:E324)</f>
        <v>167</v>
      </c>
      <c r="G324" s="48" t="s">
        <v>26</v>
      </c>
      <c r="H324" s="9">
        <f>D324/F324</f>
        <v>0.89221556886227549</v>
      </c>
      <c r="I324" s="10" t="str">
        <f t="shared" si="71"/>
        <v/>
      </c>
      <c r="J324" s="11" t="str">
        <f t="shared" si="72"/>
        <v/>
      </c>
      <c r="K324" s="97"/>
      <c r="L324" s="97"/>
      <c r="M324" s="98"/>
      <c r="N324" s="73"/>
    </row>
    <row r="325" spans="1:14" ht="14.25" x14ac:dyDescent="0.2">
      <c r="A325" s="13" t="s">
        <v>935</v>
      </c>
      <c r="B325" s="6" t="str">
        <f>IF(OR(AND(G325="N", H325&gt;50%), AND(G325="Y", H325&gt;=60%)), "P", "")</f>
        <v>P</v>
      </c>
      <c r="C325" s="7" t="str">
        <f>IF(OR(AND(G325="N", H325&lt;50%), (AND(G325="Y", H325&lt;60%))), "D", "")</f>
        <v/>
      </c>
      <c r="D325" s="47">
        <v>127</v>
      </c>
      <c r="E325" s="47">
        <v>62</v>
      </c>
      <c r="F325" s="8">
        <f>SUM(D325:E325)</f>
        <v>189</v>
      </c>
      <c r="G325" s="48" t="s">
        <v>26</v>
      </c>
      <c r="H325" s="9">
        <f>D325/F325</f>
        <v>0.67195767195767198</v>
      </c>
      <c r="I325" s="10" t="str">
        <f t="shared" si="71"/>
        <v>P</v>
      </c>
      <c r="J325" s="11" t="str">
        <f t="shared" si="72"/>
        <v/>
      </c>
      <c r="K325" s="97">
        <v>125</v>
      </c>
      <c r="L325" s="97">
        <v>64</v>
      </c>
      <c r="M325" s="98">
        <f t="shared" ref="M325:M332" si="76">SUM(K325:L325)</f>
        <v>189</v>
      </c>
      <c r="N325" s="73"/>
    </row>
    <row r="326" spans="1:14" ht="14.25" x14ac:dyDescent="0.2">
      <c r="A326" s="13" t="s">
        <v>936</v>
      </c>
      <c r="B326" s="6" t="str">
        <f>IF(OR(AND(G326="N", H326&gt;50%), AND(G326="Y", H326&gt;=60%)), "P", "")</f>
        <v>P</v>
      </c>
      <c r="C326" s="7" t="str">
        <f>IF(OR(AND(G326="N", H326&lt;50%), (AND(G326="Y", H326&lt;60%))), "D", "")</f>
        <v/>
      </c>
      <c r="D326" s="47">
        <v>78</v>
      </c>
      <c r="E326" s="47">
        <v>34</v>
      </c>
      <c r="F326" s="8">
        <f>SUM(D326:E326)</f>
        <v>112</v>
      </c>
      <c r="G326" s="48" t="s">
        <v>26</v>
      </c>
      <c r="H326" s="9">
        <f>D326/F326</f>
        <v>0.6964285714285714</v>
      </c>
      <c r="I326" s="10" t="str">
        <f t="shared" si="71"/>
        <v>P</v>
      </c>
      <c r="J326" s="11" t="str">
        <f t="shared" si="72"/>
        <v/>
      </c>
      <c r="K326" s="97">
        <v>76</v>
      </c>
      <c r="L326" s="97">
        <v>35</v>
      </c>
      <c r="M326" s="98">
        <f t="shared" si="76"/>
        <v>111</v>
      </c>
      <c r="N326" s="73" t="s">
        <v>958</v>
      </c>
    </row>
    <row r="327" spans="1:14" ht="14.25" x14ac:dyDescent="0.2">
      <c r="A327" s="13" t="s">
        <v>937</v>
      </c>
      <c r="B327" s="6" t="str">
        <f>IF(OR(AND(G327="N", H327&gt;50%), AND(G327="Y", H327&gt;=60%)), "P", "")</f>
        <v>P</v>
      </c>
      <c r="C327" s="7" t="str">
        <f>IF(OR(AND(G327="N", H327&lt;50%), (AND(G327="Y", H327&lt;60%))), "D", "")</f>
        <v/>
      </c>
      <c r="D327" s="47">
        <v>343</v>
      </c>
      <c r="E327" s="47">
        <v>115</v>
      </c>
      <c r="F327" s="8">
        <f>SUM(D327:E327)</f>
        <v>458</v>
      </c>
      <c r="G327" s="48" t="s">
        <v>26</v>
      </c>
      <c r="H327" s="9">
        <f>D327/F327</f>
        <v>0.74890829694323147</v>
      </c>
      <c r="I327" s="10" t="str">
        <f t="shared" si="71"/>
        <v>P</v>
      </c>
      <c r="J327" s="11" t="str">
        <f t="shared" si="72"/>
        <v/>
      </c>
      <c r="K327" s="97">
        <v>356</v>
      </c>
      <c r="L327" s="97">
        <v>103</v>
      </c>
      <c r="M327" s="98">
        <f t="shared" si="76"/>
        <v>459</v>
      </c>
      <c r="N327" s="73" t="s">
        <v>959</v>
      </c>
    </row>
    <row r="328" spans="1:14" ht="14.25" x14ac:dyDescent="0.2">
      <c r="A328" s="13" t="s">
        <v>938</v>
      </c>
      <c r="B328" s="6" t="str">
        <f>IF(OR(AND(G328="N", H328&gt;50%), AND(G328="Y", H328&gt;=60%)), "P", "")</f>
        <v>P</v>
      </c>
      <c r="C328" s="7" t="str">
        <f>IF(OR(AND(G328="N", H328&lt;50%), (AND(G328="Y", H328&lt;60%))), "D", "")</f>
        <v/>
      </c>
      <c r="D328" s="47">
        <v>252</v>
      </c>
      <c r="E328" s="47">
        <v>88</v>
      </c>
      <c r="F328" s="8">
        <f>SUM(D328:E328)</f>
        <v>340</v>
      </c>
      <c r="G328" s="48" t="s">
        <v>26</v>
      </c>
      <c r="H328" s="9">
        <f>D328/F328</f>
        <v>0.74117647058823533</v>
      </c>
      <c r="I328" s="10" t="str">
        <f t="shared" si="71"/>
        <v>P</v>
      </c>
      <c r="J328" s="11" t="str">
        <f t="shared" si="72"/>
        <v/>
      </c>
      <c r="K328" s="97">
        <v>274</v>
      </c>
      <c r="L328" s="97">
        <v>68</v>
      </c>
      <c r="M328" s="98">
        <f t="shared" si="76"/>
        <v>342</v>
      </c>
      <c r="N328" s="73" t="s">
        <v>70</v>
      </c>
    </row>
    <row r="329" spans="1:14" ht="14.25" x14ac:dyDescent="0.2">
      <c r="A329" s="13"/>
      <c r="B329" s="6"/>
      <c r="C329" s="7"/>
      <c r="D329" s="47"/>
      <c r="E329" s="47"/>
      <c r="F329" s="8"/>
      <c r="G329" s="48"/>
      <c r="H329" s="9"/>
      <c r="I329" s="10" t="str">
        <f t="shared" si="71"/>
        <v>P</v>
      </c>
      <c r="J329" s="11" t="str">
        <f t="shared" si="72"/>
        <v/>
      </c>
      <c r="K329" s="97">
        <v>259</v>
      </c>
      <c r="L329" s="97">
        <v>77</v>
      </c>
      <c r="M329" s="98">
        <f t="shared" si="76"/>
        <v>336</v>
      </c>
      <c r="N329" s="73" t="s">
        <v>71</v>
      </c>
    </row>
    <row r="330" spans="1:14" ht="14.25" x14ac:dyDescent="0.2">
      <c r="A330" s="13"/>
      <c r="B330" s="6"/>
      <c r="C330" s="7"/>
      <c r="D330" s="47"/>
      <c r="E330" s="47"/>
      <c r="F330" s="8"/>
      <c r="G330" s="48"/>
      <c r="H330" s="9"/>
      <c r="I330" s="10" t="str">
        <f t="shared" si="71"/>
        <v>P</v>
      </c>
      <c r="J330" s="11" t="str">
        <f t="shared" si="72"/>
        <v/>
      </c>
      <c r="K330" s="97">
        <v>257</v>
      </c>
      <c r="L330" s="97">
        <v>79</v>
      </c>
      <c r="M330" s="98">
        <f t="shared" si="76"/>
        <v>336</v>
      </c>
      <c r="N330" s="73" t="s">
        <v>960</v>
      </c>
    </row>
    <row r="331" spans="1:14" ht="14.25" x14ac:dyDescent="0.2">
      <c r="A331" s="13" t="s">
        <v>939</v>
      </c>
      <c r="B331" s="6" t="str">
        <f>IF(OR(AND(G331="N", H331&gt;50%), AND(G331="Y", H331&gt;=60%)), "P", "")</f>
        <v>P</v>
      </c>
      <c r="C331" s="7" t="str">
        <f>IF(OR(AND(G331="N", H331&lt;50%), (AND(G331="Y", H331&lt;60%))), "D", "")</f>
        <v/>
      </c>
      <c r="D331" s="47">
        <v>254</v>
      </c>
      <c r="E331" s="47">
        <v>69</v>
      </c>
      <c r="F331" s="8">
        <f>SUM(D331:E331)</f>
        <v>323</v>
      </c>
      <c r="G331" s="48" t="s">
        <v>12</v>
      </c>
      <c r="H331" s="9">
        <f>D331/F331</f>
        <v>0.78637770897832815</v>
      </c>
      <c r="I331" s="10" t="str">
        <f t="shared" si="71"/>
        <v>P</v>
      </c>
      <c r="J331" s="11" t="str">
        <f t="shared" si="72"/>
        <v/>
      </c>
      <c r="K331" s="97">
        <v>246</v>
      </c>
      <c r="L331" s="97">
        <v>76</v>
      </c>
      <c r="M331" s="98">
        <f t="shared" si="76"/>
        <v>322</v>
      </c>
      <c r="N331" s="73" t="s">
        <v>961</v>
      </c>
    </row>
    <row r="332" spans="1:14" ht="14.25" x14ac:dyDescent="0.2">
      <c r="A332" s="13" t="s">
        <v>940</v>
      </c>
      <c r="B332" s="6" t="str">
        <f>IF(OR(AND(G332="N", H332&gt;50%), AND(G332="Y", H332&gt;=60%)), "P", "")</f>
        <v>P</v>
      </c>
      <c r="C332" s="7" t="str">
        <f>IF(OR(AND(G332="N", H332&lt;50%), (AND(G332="Y", H332&lt;60%))), "D", "")</f>
        <v/>
      </c>
      <c r="D332" s="47">
        <v>663</v>
      </c>
      <c r="E332" s="47">
        <v>309</v>
      </c>
      <c r="F332" s="8">
        <f>SUM(D332:E332)</f>
        <v>972</v>
      </c>
      <c r="G332" s="48" t="s">
        <v>26</v>
      </c>
      <c r="H332" s="9">
        <f>D332/F332</f>
        <v>0.6820987654320988</v>
      </c>
      <c r="I332" s="10" t="str">
        <f t="shared" si="71"/>
        <v>P</v>
      </c>
      <c r="J332" s="11" t="str">
        <f t="shared" si="72"/>
        <v/>
      </c>
      <c r="K332" s="97">
        <v>760</v>
      </c>
      <c r="L332" s="97">
        <v>276</v>
      </c>
      <c r="M332" s="98">
        <f t="shared" si="76"/>
        <v>1036</v>
      </c>
      <c r="N332" s="73" t="s">
        <v>962</v>
      </c>
    </row>
    <row r="333" spans="1:14" ht="14.25" x14ac:dyDescent="0.2">
      <c r="A333" s="13" t="s">
        <v>941</v>
      </c>
      <c r="B333" s="6" t="str">
        <f>IF(OR(AND(G333="N", H333&gt;50%), AND(G333="Y", H333&gt;=60%)), "P", "")</f>
        <v>P</v>
      </c>
      <c r="C333" s="7" t="str">
        <f>IF(OR(AND(G333="N", H333&lt;50%), (AND(G333="Y", H333&lt;60%))), "D", "")</f>
        <v/>
      </c>
      <c r="D333" s="47">
        <v>219</v>
      </c>
      <c r="E333" s="47">
        <v>55</v>
      </c>
      <c r="F333" s="8">
        <f>SUM(D333:E333)</f>
        <v>274</v>
      </c>
      <c r="G333" s="48" t="s">
        <v>26</v>
      </c>
      <c r="H333" s="9">
        <f>D333/F333</f>
        <v>0.7992700729927007</v>
      </c>
      <c r="I333" s="10" t="str">
        <f t="shared" si="71"/>
        <v/>
      </c>
      <c r="J333" s="11" t="str">
        <f t="shared" si="72"/>
        <v/>
      </c>
      <c r="K333" s="97"/>
      <c r="L333" s="97"/>
      <c r="M333" s="98"/>
      <c r="N333" s="73"/>
    </row>
    <row r="334" spans="1:14" ht="15" x14ac:dyDescent="0.25">
      <c r="A334" s="136" t="s">
        <v>5</v>
      </c>
      <c r="B334" s="135">
        <f>COUNTIF(B293:B333, "P")</f>
        <v>27</v>
      </c>
      <c r="C334" s="135">
        <f>COUNTIF(C293:C333, "D")</f>
        <v>0</v>
      </c>
      <c r="D334" s="134"/>
      <c r="E334" s="134"/>
      <c r="F334" s="123"/>
      <c r="G334" s="66"/>
      <c r="H334" s="124"/>
      <c r="I334" s="66"/>
      <c r="J334" s="66"/>
      <c r="K334" s="125"/>
      <c r="L334" s="125"/>
      <c r="M334" s="123"/>
      <c r="N334" s="126"/>
    </row>
    <row r="335" spans="1:14" ht="15" customHeight="1" x14ac:dyDescent="0.2">
      <c r="A335" s="63"/>
      <c r="B335" s="64"/>
      <c r="C335" s="64"/>
      <c r="D335" s="64"/>
      <c r="E335" s="64"/>
      <c r="F335" s="64"/>
      <c r="G335" s="64"/>
      <c r="H335" s="64"/>
      <c r="I335" s="62"/>
      <c r="J335" s="62"/>
      <c r="K335" s="104"/>
      <c r="L335" s="104"/>
      <c r="M335" s="104"/>
      <c r="N335" s="65"/>
    </row>
    <row r="336" spans="1:14" ht="15" x14ac:dyDescent="0.25">
      <c r="A336" s="80" t="s">
        <v>492</v>
      </c>
      <c r="B336" s="81"/>
      <c r="C336" s="82"/>
      <c r="D336" s="83"/>
      <c r="E336" s="83"/>
      <c r="F336" s="84"/>
      <c r="G336" s="85"/>
      <c r="H336" s="86"/>
      <c r="I336" s="87" t="str">
        <f t="shared" ref="I336:I354" si="77">IF(K336&gt;L336, "P", "")</f>
        <v/>
      </c>
      <c r="J336" s="88" t="str">
        <f t="shared" ref="J336:J354" si="78">IF(L336&gt;K336, "D", "")</f>
        <v/>
      </c>
      <c r="K336" s="95"/>
      <c r="L336" s="95"/>
      <c r="M336" s="96"/>
      <c r="N336" s="91"/>
    </row>
    <row r="337" spans="1:14" ht="14.25" x14ac:dyDescent="0.2">
      <c r="A337" s="90" t="s">
        <v>493</v>
      </c>
      <c r="B337" s="81" t="str">
        <f>IF(OR(AND(G337="N", H337&gt;50%), AND(G337="Y", H337&gt;=60%)), "P", "")</f>
        <v>P</v>
      </c>
      <c r="C337" s="82" t="str">
        <f>IF(OR(AND(G337="N", H337&lt;50%), (AND(G337="Y", H337&lt;60%))), "D", "")</f>
        <v/>
      </c>
      <c r="D337" s="83">
        <v>129</v>
      </c>
      <c r="E337" s="83">
        <v>21</v>
      </c>
      <c r="F337" s="84">
        <f>SUM(D337:E337)</f>
        <v>150</v>
      </c>
      <c r="G337" s="85" t="s">
        <v>26</v>
      </c>
      <c r="H337" s="86">
        <f>D337/F337</f>
        <v>0.86</v>
      </c>
      <c r="I337" s="87" t="str">
        <f t="shared" si="77"/>
        <v>P</v>
      </c>
      <c r="J337" s="88" t="str">
        <f t="shared" si="78"/>
        <v/>
      </c>
      <c r="K337" s="95">
        <v>127</v>
      </c>
      <c r="L337" s="95">
        <v>22</v>
      </c>
      <c r="M337" s="96">
        <f t="shared" ref="M337:M345" si="79">SUM(K337:L337)</f>
        <v>149</v>
      </c>
      <c r="N337" s="91" t="s">
        <v>46</v>
      </c>
    </row>
    <row r="338" spans="1:14" ht="14.25" x14ac:dyDescent="0.2">
      <c r="A338" s="90"/>
      <c r="B338" s="81"/>
      <c r="C338" s="82"/>
      <c r="D338" s="83"/>
      <c r="E338" s="83"/>
      <c r="F338" s="84"/>
      <c r="G338" s="85"/>
      <c r="H338" s="86"/>
      <c r="I338" s="87" t="str">
        <f t="shared" si="77"/>
        <v>P</v>
      </c>
      <c r="J338" s="88" t="str">
        <f t="shared" si="78"/>
        <v/>
      </c>
      <c r="K338" s="95">
        <v>127</v>
      </c>
      <c r="L338" s="95">
        <v>22</v>
      </c>
      <c r="M338" s="96">
        <f t="shared" si="79"/>
        <v>149</v>
      </c>
      <c r="N338" s="91" t="s">
        <v>502</v>
      </c>
    </row>
    <row r="339" spans="1:14" ht="14.25" x14ac:dyDescent="0.2">
      <c r="A339" s="90"/>
      <c r="B339" s="81"/>
      <c r="C339" s="82"/>
      <c r="D339" s="83"/>
      <c r="E339" s="83"/>
      <c r="F339" s="84"/>
      <c r="G339" s="85"/>
      <c r="H339" s="86"/>
      <c r="I339" s="87" t="str">
        <f t="shared" si="77"/>
        <v>P</v>
      </c>
      <c r="J339" s="88" t="str">
        <f t="shared" si="78"/>
        <v/>
      </c>
      <c r="K339" s="95">
        <v>129</v>
      </c>
      <c r="L339" s="95">
        <v>20</v>
      </c>
      <c r="M339" s="96">
        <f t="shared" si="79"/>
        <v>149</v>
      </c>
      <c r="N339" s="91" t="s">
        <v>503</v>
      </c>
    </row>
    <row r="340" spans="1:14" ht="14.25" x14ac:dyDescent="0.2">
      <c r="A340" s="90"/>
      <c r="B340" s="81"/>
      <c r="C340" s="82"/>
      <c r="D340" s="83"/>
      <c r="E340" s="83"/>
      <c r="F340" s="84"/>
      <c r="G340" s="85"/>
      <c r="H340" s="86"/>
      <c r="I340" s="87" t="str">
        <f t="shared" si="77"/>
        <v>P</v>
      </c>
      <c r="J340" s="88" t="str">
        <f t="shared" si="78"/>
        <v/>
      </c>
      <c r="K340" s="95">
        <v>127</v>
      </c>
      <c r="L340" s="95">
        <v>22</v>
      </c>
      <c r="M340" s="96">
        <f t="shared" si="79"/>
        <v>149</v>
      </c>
      <c r="N340" s="91" t="s">
        <v>504</v>
      </c>
    </row>
    <row r="341" spans="1:14" ht="14.25" x14ac:dyDescent="0.2">
      <c r="A341" s="90" t="s">
        <v>494</v>
      </c>
      <c r="B341" s="81" t="str">
        <f>IF(OR(AND(G341="N", H341&gt;50%), AND(G341="Y", H341&gt;=60%)), "P", "")</f>
        <v>P</v>
      </c>
      <c r="C341" s="82" t="str">
        <f>IF(OR(AND(G341="N", H341&lt;50%), (AND(G341="Y", H341&lt;60%))), "D", "")</f>
        <v/>
      </c>
      <c r="D341" s="83">
        <v>126</v>
      </c>
      <c r="E341" s="83">
        <v>19</v>
      </c>
      <c r="F341" s="84">
        <f>SUM(D341:E341)</f>
        <v>145</v>
      </c>
      <c r="G341" s="85" t="s">
        <v>26</v>
      </c>
      <c r="H341" s="86">
        <f>D341/F341</f>
        <v>0.86896551724137927</v>
      </c>
      <c r="I341" s="87" t="str">
        <f t="shared" si="77"/>
        <v>P</v>
      </c>
      <c r="J341" s="88" t="str">
        <f t="shared" si="78"/>
        <v/>
      </c>
      <c r="K341" s="95">
        <v>132</v>
      </c>
      <c r="L341" s="95">
        <v>13</v>
      </c>
      <c r="M341" s="96">
        <f t="shared" si="79"/>
        <v>145</v>
      </c>
      <c r="N341" s="91" t="s">
        <v>89</v>
      </c>
    </row>
    <row r="342" spans="1:14" ht="14.25" x14ac:dyDescent="0.2">
      <c r="A342" s="90"/>
      <c r="B342" s="81"/>
      <c r="C342" s="82"/>
      <c r="D342" s="83"/>
      <c r="E342" s="83"/>
      <c r="F342" s="84"/>
      <c r="G342" s="85"/>
      <c r="H342" s="86"/>
      <c r="I342" s="87" t="str">
        <f t="shared" si="77"/>
        <v>P</v>
      </c>
      <c r="J342" s="88" t="str">
        <f t="shared" si="78"/>
        <v/>
      </c>
      <c r="K342" s="95">
        <v>133</v>
      </c>
      <c r="L342" s="95">
        <v>11</v>
      </c>
      <c r="M342" s="96">
        <f t="shared" si="79"/>
        <v>144</v>
      </c>
      <c r="N342" s="91" t="s">
        <v>505</v>
      </c>
    </row>
    <row r="343" spans="1:14" ht="14.25" x14ac:dyDescent="0.2">
      <c r="A343" s="90" t="s">
        <v>495</v>
      </c>
      <c r="B343" s="81" t="str">
        <f>IF(OR(AND(G343="N", H343&gt;50%), AND(G343="Y", H343&gt;=60%)), "P", "")</f>
        <v>P</v>
      </c>
      <c r="C343" s="82" t="str">
        <f>IF(OR(AND(G343="N", H343&lt;50%), (AND(G343="Y", H343&lt;60%))), "D", "")</f>
        <v/>
      </c>
      <c r="D343" s="83">
        <v>487</v>
      </c>
      <c r="E343" s="83">
        <v>71</v>
      </c>
      <c r="F343" s="84">
        <f>SUM(D343:E343)</f>
        <v>558</v>
      </c>
      <c r="G343" s="85" t="s">
        <v>26</v>
      </c>
      <c r="H343" s="86">
        <f>D343/F343</f>
        <v>0.87275985663082434</v>
      </c>
      <c r="I343" s="87" t="str">
        <f t="shared" si="77"/>
        <v>P</v>
      </c>
      <c r="J343" s="88" t="str">
        <f t="shared" si="78"/>
        <v/>
      </c>
      <c r="K343" s="95">
        <v>501</v>
      </c>
      <c r="L343" s="95">
        <v>56</v>
      </c>
      <c r="M343" s="96">
        <f t="shared" si="79"/>
        <v>557</v>
      </c>
      <c r="N343" s="91" t="s">
        <v>506</v>
      </c>
    </row>
    <row r="344" spans="1:14" ht="14.25" x14ac:dyDescent="0.2">
      <c r="A344" s="90"/>
      <c r="B344" s="81"/>
      <c r="C344" s="82"/>
      <c r="D344" s="83"/>
      <c r="E344" s="83"/>
      <c r="F344" s="84"/>
      <c r="G344" s="85"/>
      <c r="H344" s="86"/>
      <c r="I344" s="87" t="str">
        <f t="shared" si="77"/>
        <v>P</v>
      </c>
      <c r="J344" s="88" t="str">
        <f t="shared" si="78"/>
        <v/>
      </c>
      <c r="K344" s="95">
        <v>525</v>
      </c>
      <c r="L344" s="95">
        <v>30</v>
      </c>
      <c r="M344" s="96">
        <f t="shared" si="79"/>
        <v>555</v>
      </c>
      <c r="N344" s="91" t="s">
        <v>507</v>
      </c>
    </row>
    <row r="345" spans="1:14" ht="14.25" x14ac:dyDescent="0.2">
      <c r="A345" s="90"/>
      <c r="B345" s="81"/>
      <c r="C345" s="82"/>
      <c r="D345" s="83"/>
      <c r="E345" s="83"/>
      <c r="F345" s="84"/>
      <c r="G345" s="85"/>
      <c r="H345" s="86"/>
      <c r="I345" s="87" t="str">
        <f t="shared" si="77"/>
        <v>P</v>
      </c>
      <c r="J345" s="88" t="str">
        <f t="shared" si="78"/>
        <v/>
      </c>
      <c r="K345" s="95">
        <v>471</v>
      </c>
      <c r="L345" s="95">
        <v>75</v>
      </c>
      <c r="M345" s="96">
        <f t="shared" si="79"/>
        <v>546</v>
      </c>
      <c r="N345" s="91" t="s">
        <v>508</v>
      </c>
    </row>
    <row r="346" spans="1:14" ht="14.25" x14ac:dyDescent="0.2">
      <c r="A346" s="90" t="s">
        <v>496</v>
      </c>
      <c r="B346" s="81" t="str">
        <f>IF(OR(AND(G346="N", H346&gt;50%), AND(G346="Y", H346&gt;=60%)), "P", "")</f>
        <v>P</v>
      </c>
      <c r="C346" s="82" t="str">
        <f>IF(OR(AND(G346="N", H346&lt;50%), (AND(G346="Y", H346&lt;60%))), "D", "")</f>
        <v/>
      </c>
      <c r="D346" s="83">
        <v>88</v>
      </c>
      <c r="E346" s="83">
        <v>13</v>
      </c>
      <c r="F346" s="84">
        <f>SUM(D346:E346)</f>
        <v>101</v>
      </c>
      <c r="G346" s="85" t="s">
        <v>26</v>
      </c>
      <c r="H346" s="86">
        <f>D346/F346</f>
        <v>0.87128712871287128</v>
      </c>
      <c r="I346" s="87" t="str">
        <f t="shared" si="77"/>
        <v/>
      </c>
      <c r="J346" s="88" t="str">
        <f t="shared" si="78"/>
        <v/>
      </c>
      <c r="K346" s="95"/>
      <c r="L346" s="95"/>
      <c r="M346" s="96"/>
      <c r="N346" s="91"/>
    </row>
    <row r="347" spans="1:14" ht="14.25" x14ac:dyDescent="0.2">
      <c r="A347" s="90" t="s">
        <v>497</v>
      </c>
      <c r="B347" s="81" t="str">
        <f>IF(OR(AND(G347="N", H347&gt;50%), AND(G347="Y", H347&gt;=60%)), "P", "")</f>
        <v>P</v>
      </c>
      <c r="C347" s="82" t="str">
        <f>IF(OR(AND(G347="N", H347&lt;50%), (AND(G347="Y", H347&lt;60%))), "D", "")</f>
        <v/>
      </c>
      <c r="D347" s="83">
        <v>456</v>
      </c>
      <c r="E347" s="83">
        <v>78</v>
      </c>
      <c r="F347" s="84">
        <f>SUM(D347:E347)</f>
        <v>534</v>
      </c>
      <c r="G347" s="85" t="s">
        <v>26</v>
      </c>
      <c r="H347" s="86">
        <f>D347/F347</f>
        <v>0.8539325842696629</v>
      </c>
      <c r="I347" s="87" t="str">
        <f t="shared" si="77"/>
        <v>P</v>
      </c>
      <c r="J347" s="88" t="str">
        <f t="shared" si="78"/>
        <v/>
      </c>
      <c r="K347" s="95">
        <v>439</v>
      </c>
      <c r="L347" s="95">
        <v>94</v>
      </c>
      <c r="M347" s="96">
        <f>SUM(K347:L347)</f>
        <v>533</v>
      </c>
      <c r="N347" s="91" t="s">
        <v>89</v>
      </c>
    </row>
    <row r="348" spans="1:14" ht="14.25" x14ac:dyDescent="0.2">
      <c r="A348" s="90"/>
      <c r="B348" s="81"/>
      <c r="C348" s="82"/>
      <c r="D348" s="83"/>
      <c r="E348" s="83"/>
      <c r="F348" s="84"/>
      <c r="G348" s="85"/>
      <c r="H348" s="86"/>
      <c r="I348" s="87" t="str">
        <f t="shared" si="77"/>
        <v>P</v>
      </c>
      <c r="J348" s="88" t="str">
        <f t="shared" si="78"/>
        <v/>
      </c>
      <c r="K348" s="95">
        <v>424</v>
      </c>
      <c r="L348" s="95">
        <v>106</v>
      </c>
      <c r="M348" s="96">
        <f>SUM(K348:L348)</f>
        <v>530</v>
      </c>
      <c r="N348" s="91" t="s">
        <v>75</v>
      </c>
    </row>
    <row r="349" spans="1:14" ht="14.25" x14ac:dyDescent="0.2">
      <c r="A349" s="90" t="s">
        <v>1072</v>
      </c>
      <c r="B349" s="81" t="str">
        <f>IF(OR(AND(G349="N", H349&gt;50%), AND(G349="Y", H349&gt;=60%)), "P", "")</f>
        <v>P</v>
      </c>
      <c r="C349" s="82" t="str">
        <f>IF(OR(AND(G349="N", H349&lt;50%), (AND(G349="Y", H349&lt;60%))), "D", "")</f>
        <v/>
      </c>
      <c r="D349" s="83">
        <v>33</v>
      </c>
      <c r="E349" s="83">
        <v>5</v>
      </c>
      <c r="F349" s="84">
        <f>SUM(D349:E349)</f>
        <v>38</v>
      </c>
      <c r="G349" s="85" t="s">
        <v>12</v>
      </c>
      <c r="H349" s="86">
        <f>D349/F349</f>
        <v>0.86842105263157898</v>
      </c>
      <c r="I349" s="87" t="str">
        <f t="shared" si="77"/>
        <v/>
      </c>
      <c r="J349" s="88" t="str">
        <f t="shared" si="78"/>
        <v/>
      </c>
      <c r="K349" s="95"/>
      <c r="L349" s="95"/>
      <c r="M349" s="96"/>
      <c r="N349" s="91"/>
    </row>
    <row r="350" spans="1:14" ht="14.25" x14ac:dyDescent="0.2">
      <c r="A350" s="90" t="s">
        <v>498</v>
      </c>
      <c r="B350" s="81" t="str">
        <f>IF(OR(AND(G350="N", H350&gt;50%), AND(G350="Y", H350&gt;=60%)), "P", "")</f>
        <v>P</v>
      </c>
      <c r="C350" s="82" t="str">
        <f>IF(OR(AND(G350="N", H350&lt;50%), (AND(G350="Y", H350&lt;60%))), "D", "")</f>
        <v/>
      </c>
      <c r="D350" s="83">
        <v>72</v>
      </c>
      <c r="E350" s="83">
        <v>18</v>
      </c>
      <c r="F350" s="84">
        <f>SUM(D350:E350)</f>
        <v>90</v>
      </c>
      <c r="G350" s="85" t="s">
        <v>26</v>
      </c>
      <c r="H350" s="86">
        <f>D350/F350</f>
        <v>0.8</v>
      </c>
      <c r="I350" s="87" t="str">
        <f t="shared" si="77"/>
        <v>P</v>
      </c>
      <c r="J350" s="88" t="str">
        <f t="shared" si="78"/>
        <v/>
      </c>
      <c r="K350" s="95">
        <v>79</v>
      </c>
      <c r="L350" s="95">
        <v>11</v>
      </c>
      <c r="M350" s="96">
        <f>SUM(K350:L350)</f>
        <v>90</v>
      </c>
      <c r="N350" s="91" t="s">
        <v>89</v>
      </c>
    </row>
    <row r="351" spans="1:14" ht="14.25" x14ac:dyDescent="0.2">
      <c r="A351" s="90" t="s">
        <v>499</v>
      </c>
      <c r="B351" s="81" t="str">
        <f>IF(OR(AND(G351="N", H351&gt;50%), AND(G351="Y", H351&gt;=60%)), "P", "")</f>
        <v>P</v>
      </c>
      <c r="C351" s="82" t="str">
        <f>IF(OR(AND(G351="N", H351&lt;50%), (AND(G351="Y", H351&lt;60%))), "D", "")</f>
        <v/>
      </c>
      <c r="D351" s="83">
        <v>130</v>
      </c>
      <c r="E351" s="83">
        <v>31</v>
      </c>
      <c r="F351" s="84">
        <f>SUM(D351:E351)</f>
        <v>161</v>
      </c>
      <c r="G351" s="85" t="s">
        <v>26</v>
      </c>
      <c r="H351" s="86">
        <f>D351/F351</f>
        <v>0.80745341614906829</v>
      </c>
      <c r="I351" s="87" t="str">
        <f t="shared" si="77"/>
        <v>P</v>
      </c>
      <c r="J351" s="88" t="str">
        <f t="shared" si="78"/>
        <v/>
      </c>
      <c r="K351" s="95">
        <v>128</v>
      </c>
      <c r="L351" s="95">
        <v>33</v>
      </c>
      <c r="M351" s="96">
        <f>SUM(K351:L351)</f>
        <v>161</v>
      </c>
      <c r="N351" s="91" t="s">
        <v>89</v>
      </c>
    </row>
    <row r="352" spans="1:14" ht="14.25" x14ac:dyDescent="0.2">
      <c r="A352" s="90" t="s">
        <v>500</v>
      </c>
      <c r="B352" s="81" t="str">
        <f>IF(OR(AND(G352="N", H352&gt;50%), AND(G352="Y", H352&gt;=60%)), "P", "")</f>
        <v>P</v>
      </c>
      <c r="C352" s="82" t="str">
        <f>IF(OR(AND(G352="N", H352&lt;50%), (AND(G352="Y", H352&lt;60%))), "D", "")</f>
        <v/>
      </c>
      <c r="D352" s="83">
        <v>437</v>
      </c>
      <c r="E352" s="83">
        <v>79</v>
      </c>
      <c r="F352" s="84">
        <f>SUM(D352:E352)</f>
        <v>516</v>
      </c>
      <c r="G352" s="85" t="s">
        <v>26</v>
      </c>
      <c r="H352" s="86">
        <f>D352/F352</f>
        <v>0.8468992248062015</v>
      </c>
      <c r="I352" s="87" t="str">
        <f t="shared" si="77"/>
        <v>P</v>
      </c>
      <c r="J352" s="88" t="str">
        <f t="shared" si="78"/>
        <v/>
      </c>
      <c r="K352" s="95">
        <v>461</v>
      </c>
      <c r="L352" s="95">
        <v>54</v>
      </c>
      <c r="M352" s="96">
        <f>SUM(K352:L352)</f>
        <v>515</v>
      </c>
      <c r="N352" s="91" t="s">
        <v>509</v>
      </c>
    </row>
    <row r="353" spans="1:14" ht="14.25" x14ac:dyDescent="0.2">
      <c r="A353" s="90"/>
      <c r="B353" s="81"/>
      <c r="C353" s="82"/>
      <c r="D353" s="83"/>
      <c r="E353" s="83"/>
      <c r="F353" s="84"/>
      <c r="G353" s="85"/>
      <c r="H353" s="86"/>
      <c r="I353" s="87" t="str">
        <f t="shared" si="77"/>
        <v>P</v>
      </c>
      <c r="J353" s="88" t="str">
        <f t="shared" si="78"/>
        <v/>
      </c>
      <c r="K353" s="95">
        <v>429</v>
      </c>
      <c r="L353" s="95">
        <v>87</v>
      </c>
      <c r="M353" s="96">
        <f>SUM(K353:L353)</f>
        <v>516</v>
      </c>
      <c r="N353" s="91" t="s">
        <v>47</v>
      </c>
    </row>
    <row r="354" spans="1:14" ht="14.25" x14ac:dyDescent="0.2">
      <c r="A354" s="90" t="s">
        <v>501</v>
      </c>
      <c r="B354" s="81" t="str">
        <f>IF(OR(AND(G354="N", H354&gt;50%), AND(G354="Y", H354&gt;=60%)), "P", "")</f>
        <v>P</v>
      </c>
      <c r="C354" s="82" t="str">
        <f>IF(OR(AND(G354="N", H354&lt;50%), (AND(G354="Y", H354&lt;60%))), "D", "")</f>
        <v/>
      </c>
      <c r="D354" s="83">
        <v>342</v>
      </c>
      <c r="E354" s="83">
        <v>334</v>
      </c>
      <c r="F354" s="84">
        <f>SUM(D354:E354)</f>
        <v>676</v>
      </c>
      <c r="G354" s="85" t="s">
        <v>26</v>
      </c>
      <c r="H354" s="86">
        <f>D354/F354</f>
        <v>0.50591715976331364</v>
      </c>
      <c r="I354" s="87" t="str">
        <f t="shared" si="77"/>
        <v>P</v>
      </c>
      <c r="J354" s="88" t="str">
        <f t="shared" si="78"/>
        <v/>
      </c>
      <c r="K354" s="95">
        <v>376</v>
      </c>
      <c r="L354" s="95">
        <v>295</v>
      </c>
      <c r="M354" s="96">
        <f>SUM(K354:L354)</f>
        <v>671</v>
      </c>
      <c r="N354" s="91" t="s">
        <v>89</v>
      </c>
    </row>
    <row r="355" spans="1:14" ht="15" x14ac:dyDescent="0.25">
      <c r="A355" s="120" t="s">
        <v>5</v>
      </c>
      <c r="B355" s="121">
        <f>COUNTIF(B337:B354, "P")</f>
        <v>10</v>
      </c>
      <c r="C355" s="121">
        <f>COUNTIF(C337:C354, "D")</f>
        <v>0</v>
      </c>
      <c r="D355" s="128"/>
      <c r="E355" s="128"/>
      <c r="F355" s="129"/>
      <c r="G355" s="130"/>
      <c r="H355" s="131"/>
      <c r="I355" s="130"/>
      <c r="J355" s="130"/>
      <c r="K355" s="132"/>
      <c r="L355" s="132"/>
      <c r="M355" s="129"/>
      <c r="N355" s="133"/>
    </row>
    <row r="356" spans="1:14" ht="15" customHeight="1" x14ac:dyDescent="0.2">
      <c r="A356" s="63"/>
      <c r="B356" s="64"/>
      <c r="C356" s="64"/>
      <c r="D356" s="64"/>
      <c r="E356" s="64"/>
      <c r="F356" s="64"/>
      <c r="G356" s="64"/>
      <c r="H356" s="64"/>
      <c r="I356" s="62"/>
      <c r="J356" s="62"/>
      <c r="K356" s="104"/>
      <c r="L356" s="104"/>
      <c r="M356" s="104"/>
      <c r="N356" s="65"/>
    </row>
    <row r="357" spans="1:14" ht="15" x14ac:dyDescent="0.25">
      <c r="A357" s="40" t="s">
        <v>542</v>
      </c>
      <c r="B357" s="6"/>
      <c r="C357" s="7"/>
      <c r="D357" s="47"/>
      <c r="E357" s="47"/>
      <c r="F357" s="8"/>
      <c r="G357" s="48"/>
      <c r="H357" s="9"/>
      <c r="I357" s="10" t="str">
        <f t="shared" ref="I357:I384" si="80">IF(K357&gt;L357, "P", "")</f>
        <v/>
      </c>
      <c r="J357" s="11" t="str">
        <f t="shared" ref="J357:J384" si="81">IF(L357&gt;K357, "D", "")</f>
        <v/>
      </c>
      <c r="K357" s="97"/>
      <c r="L357" s="97"/>
      <c r="M357" s="98"/>
      <c r="N357" s="73"/>
    </row>
    <row r="358" spans="1:14" ht="14.25" x14ac:dyDescent="0.2">
      <c r="A358" s="13" t="s">
        <v>549</v>
      </c>
      <c r="B358" s="6" t="str">
        <f>IF(OR(AND(G358="N", H358&gt;50%), AND(G358="Y", H358&gt;=60%)), "P", "")</f>
        <v>P</v>
      </c>
      <c r="C358" s="7" t="str">
        <f>IF(OR(AND(G358="N", H358&lt;50%), (AND(G358="Y", H358&lt;60%))), "D", "")</f>
        <v/>
      </c>
      <c r="D358" s="47">
        <v>83</v>
      </c>
      <c r="E358" s="47">
        <v>44</v>
      </c>
      <c r="F358" s="8">
        <f>SUM(D358:E358)</f>
        <v>127</v>
      </c>
      <c r="G358" s="48" t="s">
        <v>26</v>
      </c>
      <c r="H358" s="9">
        <f>D358/F358</f>
        <v>0.65354330708661412</v>
      </c>
      <c r="I358" s="10" t="str">
        <f t="shared" si="80"/>
        <v>P</v>
      </c>
      <c r="J358" s="11" t="str">
        <f t="shared" si="81"/>
        <v/>
      </c>
      <c r="K358" s="97">
        <v>92</v>
      </c>
      <c r="L358" s="97">
        <v>35</v>
      </c>
      <c r="M358" s="98">
        <f>SUM(K358:L358)</f>
        <v>127</v>
      </c>
      <c r="N358" s="73" t="s">
        <v>423</v>
      </c>
    </row>
    <row r="359" spans="1:14" ht="14.25" x14ac:dyDescent="0.2">
      <c r="A359" s="13" t="s">
        <v>550</v>
      </c>
      <c r="B359" s="6" t="str">
        <f>IF(OR(AND(G359="N", H359&gt;50%), AND(G359="Y", H359&gt;=60%)), "P", "")</f>
        <v>P</v>
      </c>
      <c r="C359" s="7" t="str">
        <f>IF(OR(AND(G359="N", H359&lt;50%), (AND(G359="Y", H359&lt;60%))), "D", "")</f>
        <v/>
      </c>
      <c r="D359" s="47">
        <v>211</v>
      </c>
      <c r="E359" s="47">
        <v>126</v>
      </c>
      <c r="F359" s="8">
        <f>SUM(D359:E359)</f>
        <v>337</v>
      </c>
      <c r="G359" s="48" t="s">
        <v>26</v>
      </c>
      <c r="H359" s="9">
        <f>D359/F359</f>
        <v>0.62611275964391688</v>
      </c>
      <c r="I359" s="10" t="str">
        <f t="shared" si="80"/>
        <v>P</v>
      </c>
      <c r="J359" s="11" t="str">
        <f t="shared" si="81"/>
        <v/>
      </c>
      <c r="K359" s="97">
        <v>239</v>
      </c>
      <c r="L359" s="97">
        <v>95</v>
      </c>
      <c r="M359" s="98">
        <f>SUM(K359:L359)</f>
        <v>334</v>
      </c>
      <c r="N359" s="73" t="s">
        <v>543</v>
      </c>
    </row>
    <row r="360" spans="1:14" ht="14.25" x14ac:dyDescent="0.2">
      <c r="A360" s="13" t="s">
        <v>551</v>
      </c>
      <c r="B360" s="6" t="str">
        <f>IF(OR(AND(G360="N", H360&gt;50%), AND(G360="Y", H360&gt;=60%)), "P", "")</f>
        <v>P</v>
      </c>
      <c r="C360" s="7" t="str">
        <f>IF(OR(AND(G360="N", H360&lt;50%), (AND(G360="Y", H360&lt;60%))), "D", "")</f>
        <v/>
      </c>
      <c r="D360" s="47">
        <v>244</v>
      </c>
      <c r="E360" s="47">
        <v>62</v>
      </c>
      <c r="F360" s="8">
        <f>SUM(D360:E360)</f>
        <v>306</v>
      </c>
      <c r="G360" s="48" t="s">
        <v>26</v>
      </c>
      <c r="H360" s="9">
        <f>D360/F360</f>
        <v>0.79738562091503273</v>
      </c>
      <c r="I360" s="10" t="str">
        <f t="shared" si="80"/>
        <v>P</v>
      </c>
      <c r="J360" s="11" t="str">
        <f t="shared" si="81"/>
        <v/>
      </c>
      <c r="K360" s="97">
        <v>255</v>
      </c>
      <c r="L360" s="97">
        <v>49</v>
      </c>
      <c r="M360" s="98">
        <f>SUM(K360:L360)</f>
        <v>304</v>
      </c>
      <c r="N360" s="73" t="s">
        <v>423</v>
      </c>
    </row>
    <row r="361" spans="1:14" ht="14.25" x14ac:dyDescent="0.2">
      <c r="A361" s="13"/>
      <c r="B361" s="6"/>
      <c r="C361" s="7"/>
      <c r="D361" s="47"/>
      <c r="E361" s="47"/>
      <c r="F361" s="8"/>
      <c r="G361" s="48"/>
      <c r="H361" s="9"/>
      <c r="I361" s="10" t="str">
        <f t="shared" si="80"/>
        <v>P</v>
      </c>
      <c r="J361" s="11" t="str">
        <f t="shared" si="81"/>
        <v/>
      </c>
      <c r="K361" s="97">
        <v>243</v>
      </c>
      <c r="L361" s="97">
        <v>60</v>
      </c>
      <c r="M361" s="98">
        <f>SUM(K361:L361)</f>
        <v>303</v>
      </c>
      <c r="N361" s="73" t="s">
        <v>544</v>
      </c>
    </row>
    <row r="362" spans="1:14" ht="14.25" x14ac:dyDescent="0.2">
      <c r="A362" s="13"/>
      <c r="B362" s="6"/>
      <c r="C362" s="7"/>
      <c r="D362" s="47"/>
      <c r="E362" s="47"/>
      <c r="F362" s="8"/>
      <c r="G362" s="48"/>
      <c r="H362" s="9"/>
      <c r="I362" s="10" t="str">
        <f t="shared" si="80"/>
        <v>P</v>
      </c>
      <c r="J362" s="11" t="str">
        <f t="shared" si="81"/>
        <v/>
      </c>
      <c r="K362" s="97">
        <v>247</v>
      </c>
      <c r="L362" s="97">
        <v>63</v>
      </c>
      <c r="M362" s="98">
        <f>SUM(K362:L362)</f>
        <v>310</v>
      </c>
      <c r="N362" s="73" t="s">
        <v>545</v>
      </c>
    </row>
    <row r="363" spans="1:14" ht="14.25" x14ac:dyDescent="0.2">
      <c r="A363" s="13" t="s">
        <v>552</v>
      </c>
      <c r="B363" s="6" t="str">
        <f>IF(OR(AND(G363="N", H363&gt;50%), AND(G363="Y", H363&gt;=60%)), "P", "")</f>
        <v>P</v>
      </c>
      <c r="C363" s="7" t="str">
        <f>IF(OR(AND(G363="N", H363&lt;50%), (AND(G363="Y", H363&lt;60%))), "D", "")</f>
        <v/>
      </c>
      <c r="D363" s="47">
        <v>301</v>
      </c>
      <c r="E363" s="47">
        <v>108</v>
      </c>
      <c r="F363" s="8">
        <f>SUM(D363:E363)</f>
        <v>409</v>
      </c>
      <c r="G363" s="48" t="s">
        <v>26</v>
      </c>
      <c r="H363" s="9">
        <f>D363/F363</f>
        <v>0.73594132029339854</v>
      </c>
      <c r="I363" s="10" t="str">
        <f t="shared" si="80"/>
        <v/>
      </c>
      <c r="J363" s="11" t="str">
        <f t="shared" si="81"/>
        <v/>
      </c>
      <c r="K363" s="97"/>
      <c r="L363" s="97"/>
      <c r="M363" s="98"/>
      <c r="N363" s="73"/>
    </row>
    <row r="364" spans="1:14" ht="14.25" x14ac:dyDescent="0.2">
      <c r="A364" s="13" t="s">
        <v>553</v>
      </c>
      <c r="B364" s="6" t="str">
        <f>IF(OR(AND(G364="N", H364&gt;50%), AND(G364="Y", H364&gt;=60%)), "P", "")</f>
        <v>P</v>
      </c>
      <c r="C364" s="7" t="str">
        <f>IF(OR(AND(G364="N", H364&lt;50%), (AND(G364="Y", H364&lt;60%))), "D", "")</f>
        <v/>
      </c>
      <c r="D364" s="47">
        <v>244</v>
      </c>
      <c r="E364" s="47">
        <v>98</v>
      </c>
      <c r="F364" s="8">
        <f>SUM(D364:E364)</f>
        <v>342</v>
      </c>
      <c r="G364" s="48" t="s">
        <v>26</v>
      </c>
      <c r="H364" s="9">
        <f>D364/F364</f>
        <v>0.71345029239766078</v>
      </c>
      <c r="I364" s="10" t="str">
        <f t="shared" si="80"/>
        <v>P</v>
      </c>
      <c r="J364" s="11" t="str">
        <f t="shared" si="81"/>
        <v/>
      </c>
      <c r="K364" s="97">
        <v>252</v>
      </c>
      <c r="L364" s="97">
        <v>89</v>
      </c>
      <c r="M364" s="98">
        <f t="shared" ref="M364:M372" si="82">SUM(K364:L364)</f>
        <v>341</v>
      </c>
      <c r="N364" s="73" t="s">
        <v>423</v>
      </c>
    </row>
    <row r="365" spans="1:14" ht="14.25" x14ac:dyDescent="0.2">
      <c r="A365" s="13"/>
      <c r="B365" s="6"/>
      <c r="C365" s="7"/>
      <c r="D365" s="47"/>
      <c r="E365" s="47"/>
      <c r="F365" s="8"/>
      <c r="G365" s="48"/>
      <c r="H365" s="9"/>
      <c r="I365" s="10" t="str">
        <f t="shared" si="80"/>
        <v>P</v>
      </c>
      <c r="J365" s="11" t="str">
        <f t="shared" si="81"/>
        <v/>
      </c>
      <c r="K365" s="97">
        <v>245</v>
      </c>
      <c r="L365" s="97">
        <v>95</v>
      </c>
      <c r="M365" s="98">
        <f t="shared" si="82"/>
        <v>340</v>
      </c>
      <c r="N365" s="73" t="s">
        <v>546</v>
      </c>
    </row>
    <row r="366" spans="1:14" ht="14.25" x14ac:dyDescent="0.2">
      <c r="A366" s="13" t="s">
        <v>554</v>
      </c>
      <c r="B366" s="6" t="str">
        <f>IF(OR(AND(G366="N", H366&gt;50%), AND(G366="Y", H366&gt;=60%)), "P", "")</f>
        <v>P</v>
      </c>
      <c r="C366" s="7" t="str">
        <f>IF(OR(AND(G366="N", H366&lt;50%), (AND(G366="Y", H366&lt;60%))), "D", "")</f>
        <v/>
      </c>
      <c r="D366" s="47">
        <v>643</v>
      </c>
      <c r="E366" s="47">
        <v>268</v>
      </c>
      <c r="F366" s="8">
        <f>SUM(D366:E366)</f>
        <v>911</v>
      </c>
      <c r="G366" s="48" t="s">
        <v>26</v>
      </c>
      <c r="H366" s="9">
        <f>D366/F366</f>
        <v>0.70581778265642148</v>
      </c>
      <c r="I366" s="10" t="str">
        <f t="shared" si="80"/>
        <v>P</v>
      </c>
      <c r="J366" s="11" t="str">
        <f t="shared" si="81"/>
        <v/>
      </c>
      <c r="K366" s="97">
        <v>695</v>
      </c>
      <c r="L366" s="97">
        <v>214</v>
      </c>
      <c r="M366" s="98">
        <f t="shared" si="82"/>
        <v>909</v>
      </c>
      <c r="N366" s="73" t="s">
        <v>423</v>
      </c>
    </row>
    <row r="367" spans="1:14" ht="14.25" x14ac:dyDescent="0.2">
      <c r="A367" s="13"/>
      <c r="B367" s="6"/>
      <c r="C367" s="7"/>
      <c r="D367" s="47"/>
      <c r="E367" s="47"/>
      <c r="F367" s="8"/>
      <c r="G367" s="48"/>
      <c r="H367" s="9"/>
      <c r="I367" s="10" t="str">
        <f t="shared" si="80"/>
        <v>P</v>
      </c>
      <c r="J367" s="11" t="str">
        <f t="shared" si="81"/>
        <v/>
      </c>
      <c r="K367" s="97">
        <v>677</v>
      </c>
      <c r="L367" s="97">
        <v>220</v>
      </c>
      <c r="M367" s="98">
        <f t="shared" si="82"/>
        <v>897</v>
      </c>
      <c r="N367" s="73" t="s">
        <v>52</v>
      </c>
    </row>
    <row r="368" spans="1:14" ht="14.25" x14ac:dyDescent="0.2">
      <c r="A368" s="13" t="s">
        <v>555</v>
      </c>
      <c r="B368" s="6" t="str">
        <f>IF(OR(AND(G368="N", H368&gt;50%), AND(G368="Y", H368&gt;=60%)), "P", "")</f>
        <v>P</v>
      </c>
      <c r="C368" s="7" t="str">
        <f>IF(OR(AND(G368="N", H368&lt;50%), (AND(G368="Y", H368&lt;60%))), "D", "")</f>
        <v/>
      </c>
      <c r="D368" s="47">
        <v>348</v>
      </c>
      <c r="E368" s="47">
        <v>162</v>
      </c>
      <c r="F368" s="8">
        <f>SUM(D368:E368)</f>
        <v>510</v>
      </c>
      <c r="G368" s="48" t="s">
        <v>26</v>
      </c>
      <c r="H368" s="9">
        <f>D368/F368</f>
        <v>0.68235294117647061</v>
      </c>
      <c r="I368" s="10" t="str">
        <f t="shared" si="80"/>
        <v>P</v>
      </c>
      <c r="J368" s="11" t="str">
        <f t="shared" si="81"/>
        <v/>
      </c>
      <c r="K368" s="97">
        <v>346</v>
      </c>
      <c r="L368" s="97">
        <v>163</v>
      </c>
      <c r="M368" s="98">
        <f t="shared" si="82"/>
        <v>509</v>
      </c>
      <c r="N368" s="73" t="s">
        <v>547</v>
      </c>
    </row>
    <row r="369" spans="1:14" ht="14.25" x14ac:dyDescent="0.2">
      <c r="A369" s="13" t="s">
        <v>556</v>
      </c>
      <c r="B369" s="6" t="str">
        <f>IF(OR(AND(G369="N", H369&gt;50%), AND(G369="Y", H369&gt;=60%)), "P", "")</f>
        <v>P</v>
      </c>
      <c r="C369" s="7" t="str">
        <f>IF(OR(AND(G369="N", H369&lt;50%), (AND(G369="Y", H369&lt;60%))), "D", "")</f>
        <v/>
      </c>
      <c r="D369" s="47">
        <v>100</v>
      </c>
      <c r="E369" s="47">
        <v>17</v>
      </c>
      <c r="F369" s="8">
        <f>SUM(D369:E369)</f>
        <v>117</v>
      </c>
      <c r="G369" s="48" t="s">
        <v>26</v>
      </c>
      <c r="H369" s="9">
        <f>D369/F369</f>
        <v>0.85470085470085466</v>
      </c>
      <c r="I369" s="10" t="str">
        <f t="shared" si="80"/>
        <v>P</v>
      </c>
      <c r="J369" s="11" t="str">
        <f t="shared" si="81"/>
        <v/>
      </c>
      <c r="K369" s="97">
        <v>102</v>
      </c>
      <c r="L369" s="97">
        <v>15</v>
      </c>
      <c r="M369" s="98">
        <f t="shared" si="82"/>
        <v>117</v>
      </c>
      <c r="N369" s="73" t="s">
        <v>423</v>
      </c>
    </row>
    <row r="370" spans="1:14" ht="14.25" x14ac:dyDescent="0.2">
      <c r="A370" s="13"/>
      <c r="B370" s="6"/>
      <c r="C370" s="7"/>
      <c r="D370" s="47"/>
      <c r="E370" s="47"/>
      <c r="F370" s="8"/>
      <c r="G370" s="48"/>
      <c r="H370" s="9"/>
      <c r="I370" s="10" t="str">
        <f t="shared" si="80"/>
        <v>P</v>
      </c>
      <c r="J370" s="11" t="str">
        <f t="shared" si="81"/>
        <v/>
      </c>
      <c r="K370" s="97">
        <v>104</v>
      </c>
      <c r="L370" s="97">
        <v>12</v>
      </c>
      <c r="M370" s="98">
        <f t="shared" si="82"/>
        <v>116</v>
      </c>
      <c r="N370" s="73" t="s">
        <v>52</v>
      </c>
    </row>
    <row r="371" spans="1:14" ht="14.25" x14ac:dyDescent="0.2">
      <c r="A371" s="13" t="s">
        <v>557</v>
      </c>
      <c r="B371" s="6" t="str">
        <f t="shared" ref="B371:B384" si="83">IF(OR(AND(G371="N", H371&gt;50%), AND(G371="Y", H371&gt;=60%)), "P", "")</f>
        <v>P</v>
      </c>
      <c r="C371" s="7" t="str">
        <f t="shared" ref="C371:C384" si="84">IF(OR(AND(G371="N", H371&lt;50%), (AND(G371="Y", H371&lt;60%))), "D", "")</f>
        <v/>
      </c>
      <c r="D371" s="47">
        <v>350</v>
      </c>
      <c r="E371" s="47">
        <v>94</v>
      </c>
      <c r="F371" s="8">
        <f t="shared" ref="F371:F384" si="85">SUM(D371:E371)</f>
        <v>444</v>
      </c>
      <c r="G371" s="48" t="s">
        <v>26</v>
      </c>
      <c r="H371" s="9">
        <f t="shared" ref="H371:H384" si="86">D371/F371</f>
        <v>0.78828828828828834</v>
      </c>
      <c r="I371" s="10" t="str">
        <f t="shared" si="80"/>
        <v>P</v>
      </c>
      <c r="J371" s="11" t="str">
        <f t="shared" si="81"/>
        <v/>
      </c>
      <c r="K371" s="97">
        <v>359</v>
      </c>
      <c r="L371" s="97">
        <v>85</v>
      </c>
      <c r="M371" s="98">
        <f t="shared" si="82"/>
        <v>444</v>
      </c>
      <c r="N371" s="73" t="s">
        <v>423</v>
      </c>
    </row>
    <row r="372" spans="1:14" ht="14.25" x14ac:dyDescent="0.2">
      <c r="A372" s="13" t="s">
        <v>558</v>
      </c>
      <c r="B372" s="6" t="str">
        <f t="shared" si="83"/>
        <v>P</v>
      </c>
      <c r="C372" s="7" t="str">
        <f t="shared" si="84"/>
        <v/>
      </c>
      <c r="D372" s="47">
        <v>144</v>
      </c>
      <c r="E372" s="47">
        <v>57</v>
      </c>
      <c r="F372" s="8">
        <f t="shared" si="85"/>
        <v>201</v>
      </c>
      <c r="G372" s="48" t="s">
        <v>26</v>
      </c>
      <c r="H372" s="9">
        <f t="shared" si="86"/>
        <v>0.71641791044776115</v>
      </c>
      <c r="I372" s="10" t="str">
        <f t="shared" si="80"/>
        <v>P</v>
      </c>
      <c r="J372" s="11" t="str">
        <f t="shared" si="81"/>
        <v/>
      </c>
      <c r="K372" s="97">
        <v>138</v>
      </c>
      <c r="L372" s="97">
        <v>57</v>
      </c>
      <c r="M372" s="98">
        <f t="shared" si="82"/>
        <v>195</v>
      </c>
      <c r="N372" s="73" t="s">
        <v>423</v>
      </c>
    </row>
    <row r="373" spans="1:14" ht="14.25" x14ac:dyDescent="0.2">
      <c r="A373" s="13" t="s">
        <v>559</v>
      </c>
      <c r="B373" s="6" t="str">
        <f t="shared" si="83"/>
        <v>P</v>
      </c>
      <c r="C373" s="7" t="str">
        <f t="shared" si="84"/>
        <v/>
      </c>
      <c r="D373" s="47">
        <v>474</v>
      </c>
      <c r="E373" s="47">
        <v>137</v>
      </c>
      <c r="F373" s="8">
        <f t="shared" si="85"/>
        <v>611</v>
      </c>
      <c r="G373" s="48" t="s">
        <v>26</v>
      </c>
      <c r="H373" s="9">
        <f t="shared" si="86"/>
        <v>0.77577741407528644</v>
      </c>
      <c r="I373" s="10" t="str">
        <f t="shared" si="80"/>
        <v/>
      </c>
      <c r="J373" s="11" t="str">
        <f t="shared" si="81"/>
        <v/>
      </c>
      <c r="K373" s="97"/>
      <c r="L373" s="97"/>
      <c r="M373" s="98"/>
      <c r="N373" s="73"/>
    </row>
    <row r="374" spans="1:14" ht="14.25" x14ac:dyDescent="0.2">
      <c r="A374" s="13" t="s">
        <v>560</v>
      </c>
      <c r="B374" s="6" t="str">
        <f t="shared" si="83"/>
        <v>P</v>
      </c>
      <c r="C374" s="7" t="str">
        <f t="shared" si="84"/>
        <v/>
      </c>
      <c r="D374" s="47">
        <v>182</v>
      </c>
      <c r="E374" s="47">
        <v>74</v>
      </c>
      <c r="F374" s="8">
        <f t="shared" si="85"/>
        <v>256</v>
      </c>
      <c r="G374" s="48" t="s">
        <v>26</v>
      </c>
      <c r="H374" s="9">
        <f t="shared" si="86"/>
        <v>0.7109375</v>
      </c>
      <c r="I374" s="10" t="str">
        <f t="shared" si="80"/>
        <v>P</v>
      </c>
      <c r="J374" s="11" t="str">
        <f t="shared" si="81"/>
        <v/>
      </c>
      <c r="K374" s="97">
        <v>193</v>
      </c>
      <c r="L374" s="97">
        <v>61</v>
      </c>
      <c r="M374" s="98">
        <f>SUM(K374:L374)</f>
        <v>254</v>
      </c>
      <c r="N374" s="73" t="s">
        <v>52</v>
      </c>
    </row>
    <row r="375" spans="1:14" ht="14.25" x14ac:dyDescent="0.2">
      <c r="A375" s="13" t="s">
        <v>561</v>
      </c>
      <c r="B375" s="6" t="str">
        <f t="shared" si="83"/>
        <v>P</v>
      </c>
      <c r="C375" s="7" t="str">
        <f t="shared" si="84"/>
        <v/>
      </c>
      <c r="D375" s="47">
        <v>382</v>
      </c>
      <c r="E375" s="47">
        <v>235</v>
      </c>
      <c r="F375" s="8">
        <f t="shared" si="85"/>
        <v>617</v>
      </c>
      <c r="G375" s="48" t="s">
        <v>26</v>
      </c>
      <c r="H375" s="9">
        <f t="shared" si="86"/>
        <v>0.61912479740680715</v>
      </c>
      <c r="I375" s="10" t="str">
        <f t="shared" si="80"/>
        <v>P</v>
      </c>
      <c r="J375" s="11" t="str">
        <f t="shared" si="81"/>
        <v/>
      </c>
      <c r="K375" s="97">
        <v>484</v>
      </c>
      <c r="L375" s="97">
        <v>130</v>
      </c>
      <c r="M375" s="98">
        <f>SUM(K375:L375)</f>
        <v>614</v>
      </c>
      <c r="N375" s="73" t="s">
        <v>548</v>
      </c>
    </row>
    <row r="376" spans="1:14" ht="14.25" x14ac:dyDescent="0.2">
      <c r="A376" s="13" t="s">
        <v>562</v>
      </c>
      <c r="B376" s="6" t="str">
        <f t="shared" si="83"/>
        <v>P</v>
      </c>
      <c r="C376" s="7" t="str">
        <f t="shared" si="84"/>
        <v/>
      </c>
      <c r="D376" s="47">
        <v>113</v>
      </c>
      <c r="E376" s="47">
        <v>13</v>
      </c>
      <c r="F376" s="8">
        <f t="shared" si="85"/>
        <v>126</v>
      </c>
      <c r="G376" s="48" t="s">
        <v>26</v>
      </c>
      <c r="H376" s="9">
        <f t="shared" si="86"/>
        <v>0.89682539682539686</v>
      </c>
      <c r="I376" s="10" t="str">
        <f t="shared" si="80"/>
        <v>P</v>
      </c>
      <c r="J376" s="11" t="str">
        <f t="shared" si="81"/>
        <v/>
      </c>
      <c r="K376" s="97">
        <v>111</v>
      </c>
      <c r="L376" s="97">
        <v>15</v>
      </c>
      <c r="M376" s="98">
        <f>SUM(K376:L376)</f>
        <v>126</v>
      </c>
      <c r="N376" s="73"/>
    </row>
    <row r="377" spans="1:14" ht="14.25" x14ac:dyDescent="0.2">
      <c r="A377" s="13" t="s">
        <v>563</v>
      </c>
      <c r="B377" s="6" t="str">
        <f t="shared" si="83"/>
        <v>P</v>
      </c>
      <c r="C377" s="7" t="str">
        <f t="shared" si="84"/>
        <v/>
      </c>
      <c r="D377" s="47">
        <v>187</v>
      </c>
      <c r="E377" s="47">
        <v>35</v>
      </c>
      <c r="F377" s="8">
        <f t="shared" si="85"/>
        <v>222</v>
      </c>
      <c r="G377" s="48" t="s">
        <v>26</v>
      </c>
      <c r="H377" s="9">
        <f t="shared" si="86"/>
        <v>0.84234234234234229</v>
      </c>
      <c r="I377" s="10" t="str">
        <f t="shared" si="80"/>
        <v/>
      </c>
      <c r="J377" s="11" t="str">
        <f t="shared" si="81"/>
        <v/>
      </c>
      <c r="K377" s="97"/>
      <c r="L377" s="97"/>
      <c r="M377" s="98"/>
      <c r="N377" s="73"/>
    </row>
    <row r="378" spans="1:14" ht="14.25" x14ac:dyDescent="0.2">
      <c r="A378" s="13" t="s">
        <v>564</v>
      </c>
      <c r="B378" s="6" t="str">
        <f t="shared" si="83"/>
        <v>P</v>
      </c>
      <c r="C378" s="7" t="str">
        <f t="shared" si="84"/>
        <v/>
      </c>
      <c r="D378" s="47">
        <v>106</v>
      </c>
      <c r="E378" s="47">
        <v>23</v>
      </c>
      <c r="F378" s="8">
        <f t="shared" si="85"/>
        <v>129</v>
      </c>
      <c r="G378" s="48" t="s">
        <v>26</v>
      </c>
      <c r="H378" s="9">
        <f t="shared" si="86"/>
        <v>0.82170542635658916</v>
      </c>
      <c r="I378" s="10" t="str">
        <f t="shared" si="80"/>
        <v>P</v>
      </c>
      <c r="J378" s="11" t="str">
        <f t="shared" si="81"/>
        <v/>
      </c>
      <c r="K378" s="97">
        <v>107</v>
      </c>
      <c r="L378" s="97">
        <v>20</v>
      </c>
      <c r="M378" s="98">
        <f>SUM(K378:L378)</f>
        <v>127</v>
      </c>
      <c r="N378" s="73" t="s">
        <v>75</v>
      </c>
    </row>
    <row r="379" spans="1:14" ht="14.25" x14ac:dyDescent="0.2">
      <c r="A379" s="13" t="s">
        <v>565</v>
      </c>
      <c r="B379" s="6" t="str">
        <f t="shared" si="83"/>
        <v>P</v>
      </c>
      <c r="C379" s="7" t="str">
        <f t="shared" si="84"/>
        <v/>
      </c>
      <c r="D379" s="47">
        <v>272</v>
      </c>
      <c r="E379" s="47">
        <v>98</v>
      </c>
      <c r="F379" s="8">
        <f t="shared" si="85"/>
        <v>370</v>
      </c>
      <c r="G379" s="48" t="s">
        <v>26</v>
      </c>
      <c r="H379" s="9">
        <f t="shared" si="86"/>
        <v>0.73513513513513518</v>
      </c>
      <c r="I379" s="10" t="str">
        <f t="shared" si="80"/>
        <v>P</v>
      </c>
      <c r="J379" s="11" t="str">
        <f t="shared" si="81"/>
        <v/>
      </c>
      <c r="K379" s="97">
        <v>276</v>
      </c>
      <c r="L379" s="97">
        <v>93</v>
      </c>
      <c r="M379" s="98">
        <f>SUM(K379:L379)</f>
        <v>369</v>
      </c>
      <c r="N379" s="73" t="s">
        <v>423</v>
      </c>
    </row>
    <row r="380" spans="1:14" ht="14.25" x14ac:dyDescent="0.2">
      <c r="A380" s="13" t="s">
        <v>566</v>
      </c>
      <c r="B380" s="6" t="str">
        <f t="shared" si="83"/>
        <v>P</v>
      </c>
      <c r="C380" s="7" t="str">
        <f t="shared" si="84"/>
        <v/>
      </c>
      <c r="D380" s="47">
        <v>158</v>
      </c>
      <c r="E380" s="47">
        <v>27</v>
      </c>
      <c r="F380" s="8">
        <f t="shared" si="85"/>
        <v>185</v>
      </c>
      <c r="G380" s="48" t="s">
        <v>26</v>
      </c>
      <c r="H380" s="9">
        <f t="shared" si="86"/>
        <v>0.8540540540540541</v>
      </c>
      <c r="I380" s="10" t="str">
        <f t="shared" si="80"/>
        <v/>
      </c>
      <c r="J380" s="11" t="str">
        <f t="shared" si="81"/>
        <v/>
      </c>
      <c r="K380" s="97"/>
      <c r="L380" s="97"/>
      <c r="M380" s="98"/>
      <c r="N380" s="73"/>
    </row>
    <row r="381" spans="1:14" ht="14.25" x14ac:dyDescent="0.2">
      <c r="A381" s="13" t="s">
        <v>567</v>
      </c>
      <c r="B381" s="6" t="str">
        <f t="shared" si="83"/>
        <v>P</v>
      </c>
      <c r="C381" s="7" t="str">
        <f t="shared" si="84"/>
        <v/>
      </c>
      <c r="D381" s="47">
        <v>200</v>
      </c>
      <c r="E381" s="47">
        <v>63</v>
      </c>
      <c r="F381" s="8">
        <f t="shared" si="85"/>
        <v>263</v>
      </c>
      <c r="G381" s="48" t="s">
        <v>26</v>
      </c>
      <c r="H381" s="9">
        <f t="shared" si="86"/>
        <v>0.76045627376425851</v>
      </c>
      <c r="I381" s="10" t="str">
        <f t="shared" si="80"/>
        <v/>
      </c>
      <c r="J381" s="11" t="str">
        <f t="shared" si="81"/>
        <v/>
      </c>
      <c r="K381" s="97"/>
      <c r="L381" s="97"/>
      <c r="M381" s="98"/>
      <c r="N381" s="73"/>
    </row>
    <row r="382" spans="1:14" ht="14.25" x14ac:dyDescent="0.2">
      <c r="A382" s="13" t="s">
        <v>568</v>
      </c>
      <c r="B382" s="6" t="str">
        <f t="shared" si="83"/>
        <v>P</v>
      </c>
      <c r="C382" s="7" t="str">
        <f t="shared" si="84"/>
        <v/>
      </c>
      <c r="D382" s="47">
        <v>174</v>
      </c>
      <c r="E382" s="47">
        <v>81</v>
      </c>
      <c r="F382" s="8">
        <f t="shared" si="85"/>
        <v>255</v>
      </c>
      <c r="G382" s="48" t="s">
        <v>26</v>
      </c>
      <c r="H382" s="9">
        <f t="shared" si="86"/>
        <v>0.68235294117647061</v>
      </c>
      <c r="I382" s="10" t="str">
        <f t="shared" si="80"/>
        <v/>
      </c>
      <c r="J382" s="11" t="str">
        <f t="shared" si="81"/>
        <v/>
      </c>
      <c r="K382" s="97"/>
      <c r="L382" s="97"/>
      <c r="M382" s="98"/>
      <c r="N382" s="73"/>
    </row>
    <row r="383" spans="1:14" ht="14.25" x14ac:dyDescent="0.2">
      <c r="A383" s="13" t="s">
        <v>569</v>
      </c>
      <c r="B383" s="6" t="str">
        <f t="shared" si="83"/>
        <v>P</v>
      </c>
      <c r="C383" s="7" t="str">
        <f t="shared" si="84"/>
        <v/>
      </c>
      <c r="D383" s="47">
        <v>69</v>
      </c>
      <c r="E383" s="47">
        <v>27</v>
      </c>
      <c r="F383" s="8">
        <f t="shared" si="85"/>
        <v>96</v>
      </c>
      <c r="G383" s="48" t="s">
        <v>26</v>
      </c>
      <c r="H383" s="9">
        <f t="shared" si="86"/>
        <v>0.71875</v>
      </c>
      <c r="I383" s="10" t="str">
        <f t="shared" si="80"/>
        <v/>
      </c>
      <c r="J383" s="11" t="str">
        <f t="shared" si="81"/>
        <v/>
      </c>
      <c r="K383" s="97"/>
      <c r="L383" s="97"/>
      <c r="M383" s="98"/>
      <c r="N383" s="73"/>
    </row>
    <row r="384" spans="1:14" ht="14.25" x14ac:dyDescent="0.2">
      <c r="A384" s="13" t="s">
        <v>570</v>
      </c>
      <c r="B384" s="6" t="str">
        <f t="shared" si="83"/>
        <v>P</v>
      </c>
      <c r="C384" s="7" t="str">
        <f t="shared" si="84"/>
        <v/>
      </c>
      <c r="D384" s="47">
        <v>169</v>
      </c>
      <c r="E384" s="47">
        <v>57</v>
      </c>
      <c r="F384" s="8">
        <f t="shared" si="85"/>
        <v>226</v>
      </c>
      <c r="G384" s="48" t="s">
        <v>26</v>
      </c>
      <c r="H384" s="9">
        <f t="shared" si="86"/>
        <v>0.74778761061946908</v>
      </c>
      <c r="I384" s="10" t="str">
        <f t="shared" si="80"/>
        <v/>
      </c>
      <c r="J384" s="11" t="str">
        <f t="shared" si="81"/>
        <v/>
      </c>
      <c r="K384" s="97"/>
      <c r="L384" s="97"/>
      <c r="M384" s="98"/>
      <c r="N384" s="73"/>
    </row>
    <row r="385" spans="1:14" ht="15" x14ac:dyDescent="0.25">
      <c r="A385" s="136" t="s">
        <v>5</v>
      </c>
      <c r="B385" s="135">
        <f>COUNTIF(B358:B384, "P")</f>
        <v>22</v>
      </c>
      <c r="C385" s="135">
        <f>COUNTIF(C358:C384, "D")</f>
        <v>0</v>
      </c>
      <c r="D385" s="134"/>
      <c r="E385" s="134"/>
      <c r="F385" s="123"/>
      <c r="G385" s="66"/>
      <c r="H385" s="124"/>
      <c r="I385" s="66"/>
      <c r="J385" s="66"/>
      <c r="K385" s="125"/>
      <c r="L385" s="125"/>
      <c r="M385" s="123"/>
      <c r="N385" s="126"/>
    </row>
    <row r="386" spans="1:14" ht="15" customHeight="1" x14ac:dyDescent="0.2">
      <c r="A386" s="63"/>
      <c r="B386" s="64"/>
      <c r="C386" s="64"/>
      <c r="D386" s="64"/>
      <c r="E386" s="64"/>
      <c r="F386" s="64"/>
      <c r="G386" s="64"/>
      <c r="H386" s="64"/>
      <c r="I386" s="62"/>
      <c r="J386" s="62"/>
      <c r="K386" s="104"/>
      <c r="L386" s="104"/>
      <c r="M386" s="104"/>
      <c r="N386" s="65"/>
    </row>
    <row r="387" spans="1:14" ht="15" x14ac:dyDescent="0.25">
      <c r="A387" s="80" t="s">
        <v>769</v>
      </c>
      <c r="B387" s="81"/>
      <c r="C387" s="82"/>
      <c r="D387" s="83"/>
      <c r="E387" s="83"/>
      <c r="F387" s="84"/>
      <c r="G387" s="85"/>
      <c r="H387" s="86"/>
      <c r="I387" s="87" t="str">
        <f t="shared" ref="I387:I424" si="87">IF(K387&gt;L387, "P", "")</f>
        <v/>
      </c>
      <c r="J387" s="88" t="str">
        <f t="shared" ref="J387:J424" si="88">IF(L387&gt;K387, "D", "")</f>
        <v/>
      </c>
      <c r="K387" s="95"/>
      <c r="L387" s="95"/>
      <c r="M387" s="96"/>
      <c r="N387" s="91"/>
    </row>
    <row r="388" spans="1:14" ht="14.25" x14ac:dyDescent="0.2">
      <c r="A388" s="90" t="s">
        <v>770</v>
      </c>
      <c r="B388" s="81" t="str">
        <f>IF(OR(AND(G388="N", H388&gt;50%), AND(G388="Y", H388&gt;=60%)), "P", "")</f>
        <v>P</v>
      </c>
      <c r="C388" s="82" t="str">
        <f>IF(OR(AND(G388="N", H388&lt;50%), (AND(G388="Y", H388&lt;60%))), "D", "")</f>
        <v/>
      </c>
      <c r="D388" s="83">
        <v>233</v>
      </c>
      <c r="E388" s="83">
        <v>147</v>
      </c>
      <c r="F388" s="84">
        <f>SUM(D388:E388)</f>
        <v>380</v>
      </c>
      <c r="G388" s="85" t="s">
        <v>26</v>
      </c>
      <c r="H388" s="86">
        <f>D388/F388</f>
        <v>0.61315789473684212</v>
      </c>
      <c r="I388" s="87" t="str">
        <f t="shared" si="87"/>
        <v>P</v>
      </c>
      <c r="J388" s="88" t="str">
        <f t="shared" si="88"/>
        <v/>
      </c>
      <c r="K388" s="95">
        <v>203</v>
      </c>
      <c r="L388" s="95">
        <v>175</v>
      </c>
      <c r="M388" s="96">
        <f t="shared" ref="M388:M397" si="89">SUM(K388:L388)</f>
        <v>378</v>
      </c>
      <c r="N388" s="91" t="s">
        <v>791</v>
      </c>
    </row>
    <row r="389" spans="1:14" ht="14.25" x14ac:dyDescent="0.2">
      <c r="A389" s="90" t="s">
        <v>771</v>
      </c>
      <c r="B389" s="81" t="str">
        <f>IF(OR(AND(G389="N", H389&gt;50%), AND(G389="Y", H389&gt;=60%)), "P", "")</f>
        <v>P</v>
      </c>
      <c r="C389" s="82" t="str">
        <f>IF(OR(AND(G389="N", H389&lt;50%), (AND(G389="Y", H389&lt;60%))), "D", "")</f>
        <v/>
      </c>
      <c r="D389" s="83">
        <v>361</v>
      </c>
      <c r="E389" s="83">
        <v>118</v>
      </c>
      <c r="F389" s="84">
        <f>SUM(D389:E389)</f>
        <v>479</v>
      </c>
      <c r="G389" s="85" t="s">
        <v>26</v>
      </c>
      <c r="H389" s="86">
        <f>D389/F389</f>
        <v>0.75365344467640916</v>
      </c>
      <c r="I389" s="87" t="str">
        <f t="shared" si="87"/>
        <v>P</v>
      </c>
      <c r="J389" s="88" t="str">
        <f t="shared" si="88"/>
        <v/>
      </c>
      <c r="K389" s="95">
        <v>359</v>
      </c>
      <c r="L389" s="95">
        <v>118</v>
      </c>
      <c r="M389" s="96">
        <f t="shared" si="89"/>
        <v>477</v>
      </c>
      <c r="N389" s="91" t="s">
        <v>792</v>
      </c>
    </row>
    <row r="390" spans="1:14" ht="14.25" x14ac:dyDescent="0.2">
      <c r="A390" s="90"/>
      <c r="B390" s="81"/>
      <c r="C390" s="82"/>
      <c r="D390" s="83"/>
      <c r="E390" s="83"/>
      <c r="F390" s="84"/>
      <c r="G390" s="85"/>
      <c r="H390" s="86"/>
      <c r="I390" s="87" t="str">
        <f t="shared" si="87"/>
        <v>P</v>
      </c>
      <c r="J390" s="88" t="str">
        <f t="shared" si="88"/>
        <v/>
      </c>
      <c r="K390" s="95">
        <v>364</v>
      </c>
      <c r="L390" s="95">
        <v>113</v>
      </c>
      <c r="M390" s="96">
        <f t="shared" si="89"/>
        <v>477</v>
      </c>
      <c r="N390" s="91" t="s">
        <v>791</v>
      </c>
    </row>
    <row r="391" spans="1:14" ht="14.25" x14ac:dyDescent="0.2">
      <c r="A391" s="90"/>
      <c r="B391" s="81"/>
      <c r="C391" s="82"/>
      <c r="D391" s="83"/>
      <c r="E391" s="83"/>
      <c r="F391" s="84"/>
      <c r="G391" s="85"/>
      <c r="H391" s="86"/>
      <c r="I391" s="87" t="str">
        <f t="shared" si="87"/>
        <v>P</v>
      </c>
      <c r="J391" s="88" t="str">
        <f t="shared" si="88"/>
        <v/>
      </c>
      <c r="K391" s="95">
        <v>362</v>
      </c>
      <c r="L391" s="95">
        <v>117</v>
      </c>
      <c r="M391" s="96">
        <f t="shared" si="89"/>
        <v>479</v>
      </c>
      <c r="N391" s="91" t="s">
        <v>793</v>
      </c>
    </row>
    <row r="392" spans="1:14" ht="14.25" x14ac:dyDescent="0.2">
      <c r="A392" s="90"/>
      <c r="B392" s="81"/>
      <c r="C392" s="82"/>
      <c r="D392" s="83"/>
      <c r="E392" s="83"/>
      <c r="F392" s="84"/>
      <c r="G392" s="85"/>
      <c r="H392" s="86"/>
      <c r="I392" s="87" t="str">
        <f t="shared" si="87"/>
        <v>P</v>
      </c>
      <c r="J392" s="88" t="str">
        <f t="shared" si="88"/>
        <v/>
      </c>
      <c r="K392" s="95">
        <v>250</v>
      </c>
      <c r="L392" s="95">
        <v>127</v>
      </c>
      <c r="M392" s="96">
        <f t="shared" si="89"/>
        <v>377</v>
      </c>
      <c r="N392" s="91" t="s">
        <v>794</v>
      </c>
    </row>
    <row r="393" spans="1:14" ht="14.25" x14ac:dyDescent="0.2">
      <c r="A393" s="90" t="s">
        <v>772</v>
      </c>
      <c r="B393" s="81" t="str">
        <f>IF(OR(AND(G393="N", H393&gt;50%), AND(G393="Y", H393&gt;=60%)), "P", "")</f>
        <v>P</v>
      </c>
      <c r="C393" s="82" t="str">
        <f>IF(OR(AND(G393="N", H393&lt;50%), (AND(G393="Y", H393&lt;60%))), "D", "")</f>
        <v/>
      </c>
      <c r="D393" s="83">
        <v>147</v>
      </c>
      <c r="E393" s="83">
        <v>63</v>
      </c>
      <c r="F393" s="84">
        <f>SUM(D393:E393)</f>
        <v>210</v>
      </c>
      <c r="G393" s="85" t="s">
        <v>26</v>
      </c>
      <c r="H393" s="86">
        <f>D393/F393</f>
        <v>0.7</v>
      </c>
      <c r="I393" s="87" t="str">
        <f t="shared" si="87"/>
        <v>P</v>
      </c>
      <c r="J393" s="88" t="str">
        <f t="shared" si="88"/>
        <v/>
      </c>
      <c r="K393" s="95">
        <v>169</v>
      </c>
      <c r="L393" s="95">
        <v>38</v>
      </c>
      <c r="M393" s="96">
        <f t="shared" si="89"/>
        <v>207</v>
      </c>
      <c r="N393" s="91" t="s">
        <v>792</v>
      </c>
    </row>
    <row r="394" spans="1:14" ht="14.25" x14ac:dyDescent="0.2">
      <c r="A394" s="90"/>
      <c r="B394" s="81"/>
      <c r="C394" s="82"/>
      <c r="D394" s="83"/>
      <c r="E394" s="83"/>
      <c r="F394" s="84"/>
      <c r="G394" s="85"/>
      <c r="H394" s="86"/>
      <c r="I394" s="87" t="str">
        <f t="shared" si="87"/>
        <v>P</v>
      </c>
      <c r="J394" s="88" t="str">
        <f t="shared" si="88"/>
        <v/>
      </c>
      <c r="K394" s="95">
        <v>161</v>
      </c>
      <c r="L394" s="95">
        <v>49</v>
      </c>
      <c r="M394" s="96">
        <f t="shared" si="89"/>
        <v>210</v>
      </c>
      <c r="N394" s="91" t="s">
        <v>795</v>
      </c>
    </row>
    <row r="395" spans="1:14" ht="14.25" x14ac:dyDescent="0.2">
      <c r="A395" s="90"/>
      <c r="B395" s="81"/>
      <c r="C395" s="82"/>
      <c r="D395" s="83"/>
      <c r="E395" s="83"/>
      <c r="F395" s="84"/>
      <c r="G395" s="85"/>
      <c r="H395" s="86"/>
      <c r="I395" s="87" t="str">
        <f t="shared" si="87"/>
        <v>P</v>
      </c>
      <c r="J395" s="88" t="str">
        <f t="shared" si="88"/>
        <v/>
      </c>
      <c r="K395" s="95">
        <v>151</v>
      </c>
      <c r="L395" s="95">
        <v>51</v>
      </c>
      <c r="M395" s="96">
        <f t="shared" si="89"/>
        <v>202</v>
      </c>
      <c r="N395" s="91" t="s">
        <v>794</v>
      </c>
    </row>
    <row r="396" spans="1:14" ht="14.25" x14ac:dyDescent="0.2">
      <c r="A396" s="90" t="s">
        <v>773</v>
      </c>
      <c r="B396" s="81" t="str">
        <f>IF(OR(AND(G396="N", H396&gt;50%), AND(G396="Y", H396&gt;=60%)), "P", "")</f>
        <v>P</v>
      </c>
      <c r="C396" s="82" t="str">
        <f>IF(OR(AND(G396="N", H396&lt;50%), (AND(G396="Y", H396&lt;60%))), "D", "")</f>
        <v/>
      </c>
      <c r="D396" s="83">
        <v>257</v>
      </c>
      <c r="E396" s="83">
        <v>60</v>
      </c>
      <c r="F396" s="84">
        <f>SUM(D396:E396)</f>
        <v>317</v>
      </c>
      <c r="G396" s="85" t="s">
        <v>26</v>
      </c>
      <c r="H396" s="86">
        <f>D396/F396</f>
        <v>0.81072555205047314</v>
      </c>
      <c r="I396" s="87" t="str">
        <f t="shared" si="87"/>
        <v>P</v>
      </c>
      <c r="J396" s="88" t="str">
        <f t="shared" si="88"/>
        <v/>
      </c>
      <c r="K396" s="95">
        <v>249</v>
      </c>
      <c r="L396" s="95">
        <v>66</v>
      </c>
      <c r="M396" s="96">
        <f t="shared" si="89"/>
        <v>315</v>
      </c>
      <c r="N396" s="91" t="s">
        <v>796</v>
      </c>
    </row>
    <row r="397" spans="1:14" ht="14.25" x14ac:dyDescent="0.2">
      <c r="A397" s="90"/>
      <c r="B397" s="81"/>
      <c r="C397" s="82"/>
      <c r="D397" s="83"/>
      <c r="E397" s="83"/>
      <c r="F397" s="84"/>
      <c r="G397" s="85"/>
      <c r="H397" s="86"/>
      <c r="I397" s="87" t="str">
        <f t="shared" si="87"/>
        <v>P</v>
      </c>
      <c r="J397" s="88" t="str">
        <f t="shared" si="88"/>
        <v/>
      </c>
      <c r="K397" s="95">
        <v>249</v>
      </c>
      <c r="L397" s="95">
        <v>61</v>
      </c>
      <c r="M397" s="96">
        <f t="shared" si="89"/>
        <v>310</v>
      </c>
      <c r="N397" s="91" t="s">
        <v>793</v>
      </c>
    </row>
    <row r="398" spans="1:14" ht="14.25" x14ac:dyDescent="0.2">
      <c r="A398" s="90" t="s">
        <v>774</v>
      </c>
      <c r="B398" s="81" t="str">
        <f t="shared" ref="B398:B403" si="90">IF(OR(AND(G398="N", H398&gt;50%), AND(G398="Y", H398&gt;=60%)), "P", "")</f>
        <v>P</v>
      </c>
      <c r="C398" s="82" t="str">
        <f t="shared" ref="C398:C403" si="91">IF(OR(AND(G398="N", H398&lt;50%), (AND(G398="Y", H398&lt;60%))), "D", "")</f>
        <v/>
      </c>
      <c r="D398" s="83">
        <v>291</v>
      </c>
      <c r="E398" s="83">
        <v>56</v>
      </c>
      <c r="F398" s="84">
        <f t="shared" ref="F398:F403" si="92">SUM(D398:E398)</f>
        <v>347</v>
      </c>
      <c r="G398" s="85" t="s">
        <v>26</v>
      </c>
      <c r="H398" s="86">
        <f t="shared" ref="H398:H403" si="93">D398/F398</f>
        <v>0.83861671469740628</v>
      </c>
      <c r="I398" s="87" t="str">
        <f t="shared" si="87"/>
        <v/>
      </c>
      <c r="J398" s="88" t="str">
        <f t="shared" si="88"/>
        <v/>
      </c>
      <c r="K398" s="95"/>
      <c r="L398" s="95"/>
      <c r="M398" s="96"/>
      <c r="N398" s="91"/>
    </row>
    <row r="399" spans="1:14" ht="14.25" x14ac:dyDescent="0.2">
      <c r="A399" s="90" t="s">
        <v>775</v>
      </c>
      <c r="B399" s="81" t="str">
        <f t="shared" si="90"/>
        <v>P</v>
      </c>
      <c r="C399" s="82" t="str">
        <f t="shared" si="91"/>
        <v/>
      </c>
      <c r="D399" s="83">
        <v>75</v>
      </c>
      <c r="E399" s="83">
        <v>31</v>
      </c>
      <c r="F399" s="84">
        <f t="shared" si="92"/>
        <v>106</v>
      </c>
      <c r="G399" s="85" t="s">
        <v>26</v>
      </c>
      <c r="H399" s="86">
        <f t="shared" si="93"/>
        <v>0.70754716981132071</v>
      </c>
      <c r="I399" s="87" t="str">
        <f t="shared" si="87"/>
        <v>P</v>
      </c>
      <c r="J399" s="88" t="str">
        <f t="shared" si="88"/>
        <v/>
      </c>
      <c r="K399" s="95">
        <v>76</v>
      </c>
      <c r="L399" s="95">
        <v>28</v>
      </c>
      <c r="M399" s="96">
        <f>SUM(K399:L399)</f>
        <v>104</v>
      </c>
      <c r="N399" s="91" t="s">
        <v>792</v>
      </c>
    </row>
    <row r="400" spans="1:14" ht="14.25" x14ac:dyDescent="0.2">
      <c r="A400" s="90" t="s">
        <v>776</v>
      </c>
      <c r="B400" s="81" t="str">
        <f t="shared" si="90"/>
        <v>P</v>
      </c>
      <c r="C400" s="82" t="str">
        <f t="shared" si="91"/>
        <v/>
      </c>
      <c r="D400" s="83">
        <v>188</v>
      </c>
      <c r="E400" s="83">
        <v>55</v>
      </c>
      <c r="F400" s="84">
        <f t="shared" si="92"/>
        <v>243</v>
      </c>
      <c r="G400" s="85" t="s">
        <v>26</v>
      </c>
      <c r="H400" s="86">
        <f t="shared" si="93"/>
        <v>0.77366255144032925</v>
      </c>
      <c r="I400" s="87" t="str">
        <f t="shared" si="87"/>
        <v>P</v>
      </c>
      <c r="J400" s="88" t="str">
        <f t="shared" si="88"/>
        <v/>
      </c>
      <c r="K400" s="95">
        <v>141</v>
      </c>
      <c r="L400" s="95">
        <v>87</v>
      </c>
      <c r="M400" s="96">
        <f>SUM(K400:L400)</f>
        <v>228</v>
      </c>
      <c r="N400" s="91" t="s">
        <v>794</v>
      </c>
    </row>
    <row r="401" spans="1:14" ht="14.25" x14ac:dyDescent="0.2">
      <c r="A401" s="90" t="s">
        <v>777</v>
      </c>
      <c r="B401" s="81" t="str">
        <f t="shared" si="90"/>
        <v>P</v>
      </c>
      <c r="C401" s="82" t="str">
        <f t="shared" si="91"/>
        <v/>
      </c>
      <c r="D401" s="83">
        <v>52</v>
      </c>
      <c r="E401" s="83">
        <v>31</v>
      </c>
      <c r="F401" s="84">
        <f t="shared" si="92"/>
        <v>83</v>
      </c>
      <c r="G401" s="85" t="s">
        <v>26</v>
      </c>
      <c r="H401" s="86">
        <f t="shared" si="93"/>
        <v>0.62650602409638556</v>
      </c>
      <c r="I401" s="87" t="str">
        <f t="shared" si="87"/>
        <v/>
      </c>
      <c r="J401" s="88" t="str">
        <f t="shared" si="88"/>
        <v/>
      </c>
      <c r="K401" s="95"/>
      <c r="L401" s="95"/>
      <c r="M401" s="96"/>
      <c r="N401" s="91"/>
    </row>
    <row r="402" spans="1:14" ht="14.25" x14ac:dyDescent="0.2">
      <c r="A402" s="90" t="s">
        <v>778</v>
      </c>
      <c r="B402" s="81" t="str">
        <f t="shared" si="90"/>
        <v>P</v>
      </c>
      <c r="C402" s="82" t="str">
        <f t="shared" si="91"/>
        <v/>
      </c>
      <c r="D402" s="83">
        <v>251</v>
      </c>
      <c r="E402" s="83">
        <v>40</v>
      </c>
      <c r="F402" s="84">
        <f t="shared" si="92"/>
        <v>291</v>
      </c>
      <c r="G402" s="85" t="s">
        <v>26</v>
      </c>
      <c r="H402" s="86">
        <f t="shared" si="93"/>
        <v>0.86254295532646053</v>
      </c>
      <c r="I402" s="87" t="str">
        <f t="shared" si="87"/>
        <v/>
      </c>
      <c r="J402" s="88" t="str">
        <f t="shared" si="88"/>
        <v/>
      </c>
      <c r="K402" s="95"/>
      <c r="L402" s="95"/>
      <c r="M402" s="96"/>
      <c r="N402" s="91"/>
    </row>
    <row r="403" spans="1:14" ht="14.25" x14ac:dyDescent="0.2">
      <c r="A403" s="90" t="s">
        <v>779</v>
      </c>
      <c r="B403" s="81" t="str">
        <f t="shared" si="90"/>
        <v>P</v>
      </c>
      <c r="C403" s="82" t="str">
        <f t="shared" si="91"/>
        <v/>
      </c>
      <c r="D403" s="83">
        <v>2005</v>
      </c>
      <c r="E403" s="83">
        <v>587</v>
      </c>
      <c r="F403" s="84">
        <f t="shared" si="92"/>
        <v>2592</v>
      </c>
      <c r="G403" s="85" t="s">
        <v>26</v>
      </c>
      <c r="H403" s="86">
        <f t="shared" si="93"/>
        <v>0.77353395061728392</v>
      </c>
      <c r="I403" s="87" t="str">
        <f t="shared" si="87"/>
        <v>P</v>
      </c>
      <c r="J403" s="88" t="str">
        <f t="shared" si="88"/>
        <v/>
      </c>
      <c r="K403" s="95">
        <v>1994</v>
      </c>
      <c r="L403" s="95">
        <v>576</v>
      </c>
      <c r="M403" s="96">
        <f t="shared" ref="M403:M420" si="94">SUM(K403:L403)</f>
        <v>2570</v>
      </c>
      <c r="N403" s="91" t="s">
        <v>792</v>
      </c>
    </row>
    <row r="404" spans="1:14" ht="14.25" x14ac:dyDescent="0.2">
      <c r="A404" s="90"/>
      <c r="B404" s="81"/>
      <c r="C404" s="82"/>
      <c r="D404" s="83"/>
      <c r="E404" s="83"/>
      <c r="F404" s="84"/>
      <c r="G404" s="85"/>
      <c r="H404" s="86"/>
      <c r="I404" s="87" t="str">
        <f t="shared" si="87"/>
        <v>P</v>
      </c>
      <c r="J404" s="88" t="str">
        <f t="shared" si="88"/>
        <v/>
      </c>
      <c r="K404" s="95">
        <v>1847</v>
      </c>
      <c r="L404" s="95">
        <v>768</v>
      </c>
      <c r="M404" s="96">
        <f t="shared" si="94"/>
        <v>2615</v>
      </c>
      <c r="N404" s="91" t="s">
        <v>794</v>
      </c>
    </row>
    <row r="405" spans="1:14" ht="14.25" x14ac:dyDescent="0.2">
      <c r="A405" s="90" t="s">
        <v>780</v>
      </c>
      <c r="B405" s="81" t="str">
        <f>IF(OR(AND(G405="N", H405&gt;50%), AND(G405="Y", H405&gt;=60%)), "P", "")</f>
        <v>P</v>
      </c>
      <c r="C405" s="82" t="str">
        <f>IF(OR(AND(G405="N", H405&lt;50%), (AND(G405="Y", H405&lt;60%))), "D", "")</f>
        <v/>
      </c>
      <c r="D405" s="83">
        <v>486</v>
      </c>
      <c r="E405" s="83">
        <v>166</v>
      </c>
      <c r="F405" s="84">
        <f>SUM(D405:E405)</f>
        <v>652</v>
      </c>
      <c r="G405" s="85" t="s">
        <v>26</v>
      </c>
      <c r="H405" s="86">
        <f>D405/F405</f>
        <v>0.745398773006135</v>
      </c>
      <c r="I405" s="87" t="str">
        <f t="shared" si="87"/>
        <v>P</v>
      </c>
      <c r="J405" s="88" t="str">
        <f t="shared" si="88"/>
        <v/>
      </c>
      <c r="K405" s="95">
        <v>598</v>
      </c>
      <c r="L405" s="95">
        <v>56</v>
      </c>
      <c r="M405" s="96">
        <f t="shared" si="94"/>
        <v>654</v>
      </c>
      <c r="N405" s="91" t="s">
        <v>797</v>
      </c>
    </row>
    <row r="406" spans="1:14" ht="14.25" x14ac:dyDescent="0.2">
      <c r="A406" s="90"/>
      <c r="B406" s="81"/>
      <c r="C406" s="82"/>
      <c r="D406" s="83"/>
      <c r="E406" s="83"/>
      <c r="F406" s="84"/>
      <c r="G406" s="85"/>
      <c r="H406" s="86"/>
      <c r="I406" s="87" t="str">
        <f t="shared" si="87"/>
        <v>P</v>
      </c>
      <c r="J406" s="88" t="str">
        <f t="shared" si="88"/>
        <v/>
      </c>
      <c r="K406" s="95">
        <v>550</v>
      </c>
      <c r="L406" s="95">
        <v>103</v>
      </c>
      <c r="M406" s="96">
        <f t="shared" si="94"/>
        <v>653</v>
      </c>
      <c r="N406" s="91" t="s">
        <v>793</v>
      </c>
    </row>
    <row r="407" spans="1:14" ht="14.25" x14ac:dyDescent="0.2">
      <c r="A407" s="90" t="s">
        <v>781</v>
      </c>
      <c r="B407" s="81" t="str">
        <f>IF(OR(AND(G407="N", H407&gt;50%), AND(G407="Y", H407&gt;=60%)), "P", "")</f>
        <v>P</v>
      </c>
      <c r="C407" s="82" t="str">
        <f>IF(OR(AND(G407="N", H407&lt;50%), (AND(G407="Y", H407&lt;60%))), "D", "")</f>
        <v/>
      </c>
      <c r="D407" s="83">
        <v>208</v>
      </c>
      <c r="E407" s="83">
        <v>51</v>
      </c>
      <c r="F407" s="84">
        <f>SUM(D407:E407)</f>
        <v>259</v>
      </c>
      <c r="G407" s="85" t="s">
        <v>26</v>
      </c>
      <c r="H407" s="86">
        <f>D407/F407</f>
        <v>0.80308880308880304</v>
      </c>
      <c r="I407" s="87" t="str">
        <f t="shared" si="87"/>
        <v>P</v>
      </c>
      <c r="J407" s="88" t="str">
        <f t="shared" si="88"/>
        <v/>
      </c>
      <c r="K407" s="95">
        <v>203</v>
      </c>
      <c r="L407" s="95">
        <v>55</v>
      </c>
      <c r="M407" s="96">
        <f t="shared" si="94"/>
        <v>258</v>
      </c>
      <c r="N407" s="91" t="s">
        <v>792</v>
      </c>
    </row>
    <row r="408" spans="1:14" ht="14.25" x14ac:dyDescent="0.2">
      <c r="A408" s="90" t="s">
        <v>782</v>
      </c>
      <c r="B408" s="81" t="str">
        <f>IF(OR(AND(G408="N", H408&gt;50%), AND(G408="Y", H408&gt;=60%)), "P", "")</f>
        <v>P</v>
      </c>
      <c r="C408" s="82" t="str">
        <f>IF(OR(AND(G408="N", H408&lt;50%), (AND(G408="Y", H408&lt;60%))), "D", "")</f>
        <v/>
      </c>
      <c r="D408" s="83">
        <v>161</v>
      </c>
      <c r="E408" s="83">
        <v>11</v>
      </c>
      <c r="F408" s="84">
        <f>SUM(D408:E408)</f>
        <v>172</v>
      </c>
      <c r="G408" s="85" t="s">
        <v>26</v>
      </c>
      <c r="H408" s="86">
        <f>D408/F408</f>
        <v>0.93604651162790697</v>
      </c>
      <c r="I408" s="87" t="str">
        <f t="shared" si="87"/>
        <v>P</v>
      </c>
      <c r="J408" s="88" t="str">
        <f t="shared" si="88"/>
        <v/>
      </c>
      <c r="K408" s="95">
        <v>156</v>
      </c>
      <c r="L408" s="95">
        <v>12</v>
      </c>
      <c r="M408" s="96">
        <f t="shared" si="94"/>
        <v>168</v>
      </c>
      <c r="N408" s="91" t="s">
        <v>792</v>
      </c>
    </row>
    <row r="409" spans="1:14" ht="14.25" x14ac:dyDescent="0.2">
      <c r="A409" s="90" t="s">
        <v>783</v>
      </c>
      <c r="B409" s="81" t="str">
        <f>IF(OR(AND(G409="N", H409&gt;50%), AND(G409="Y", H409&gt;=60%)), "P", "")</f>
        <v>P</v>
      </c>
      <c r="C409" s="82" t="str">
        <f>IF(OR(AND(G409="N", H409&lt;50%), (AND(G409="Y", H409&lt;60%))), "D", "")</f>
        <v/>
      </c>
      <c r="D409" s="83">
        <v>253</v>
      </c>
      <c r="E409" s="83">
        <v>117</v>
      </c>
      <c r="F409" s="84">
        <f>SUM(D409:E409)</f>
        <v>370</v>
      </c>
      <c r="G409" s="85" t="s">
        <v>26</v>
      </c>
      <c r="H409" s="86">
        <f>D409/F409</f>
        <v>0.68378378378378379</v>
      </c>
      <c r="I409" s="87" t="str">
        <f t="shared" si="87"/>
        <v>P</v>
      </c>
      <c r="J409" s="88" t="str">
        <f t="shared" si="88"/>
        <v/>
      </c>
      <c r="K409" s="95">
        <v>298</v>
      </c>
      <c r="L409" s="95">
        <v>71</v>
      </c>
      <c r="M409" s="96">
        <f t="shared" si="94"/>
        <v>369</v>
      </c>
      <c r="N409" s="91" t="s">
        <v>798</v>
      </c>
    </row>
    <row r="410" spans="1:14" ht="14.25" x14ac:dyDescent="0.2">
      <c r="A410" s="90"/>
      <c r="B410" s="81"/>
      <c r="C410" s="82"/>
      <c r="D410" s="83"/>
      <c r="E410" s="83"/>
      <c r="F410" s="84"/>
      <c r="G410" s="85"/>
      <c r="H410" s="86"/>
      <c r="I410" s="87" t="str">
        <f t="shared" si="87"/>
        <v>P</v>
      </c>
      <c r="J410" s="88" t="str">
        <f t="shared" si="88"/>
        <v/>
      </c>
      <c r="K410" s="95">
        <v>278</v>
      </c>
      <c r="L410" s="95">
        <v>92</v>
      </c>
      <c r="M410" s="96">
        <f t="shared" si="94"/>
        <v>370</v>
      </c>
      <c r="N410" s="91" t="s">
        <v>799</v>
      </c>
    </row>
    <row r="411" spans="1:14" ht="14.25" x14ac:dyDescent="0.2">
      <c r="A411" s="90"/>
      <c r="B411" s="81"/>
      <c r="C411" s="82"/>
      <c r="D411" s="83"/>
      <c r="E411" s="83"/>
      <c r="F411" s="84"/>
      <c r="G411" s="85"/>
      <c r="H411" s="86"/>
      <c r="I411" s="87" t="str">
        <f t="shared" si="87"/>
        <v>P</v>
      </c>
      <c r="J411" s="88" t="str">
        <f t="shared" si="88"/>
        <v/>
      </c>
      <c r="K411" s="95">
        <v>290</v>
      </c>
      <c r="L411" s="95">
        <v>79</v>
      </c>
      <c r="M411" s="96">
        <f t="shared" si="94"/>
        <v>369</v>
      </c>
      <c r="N411" s="91" t="s">
        <v>800</v>
      </c>
    </row>
    <row r="412" spans="1:14" ht="14.25" x14ac:dyDescent="0.2">
      <c r="A412" s="90"/>
      <c r="B412" s="81"/>
      <c r="C412" s="82"/>
      <c r="D412" s="83"/>
      <c r="E412" s="83"/>
      <c r="F412" s="84"/>
      <c r="G412" s="85"/>
      <c r="H412" s="86"/>
      <c r="I412" s="87" t="str">
        <f t="shared" si="87"/>
        <v>P</v>
      </c>
      <c r="J412" s="88" t="str">
        <f t="shared" si="88"/>
        <v/>
      </c>
      <c r="K412" s="95">
        <v>274</v>
      </c>
      <c r="L412" s="95">
        <v>93</v>
      </c>
      <c r="M412" s="96">
        <f t="shared" si="94"/>
        <v>367</v>
      </c>
      <c r="N412" s="91" t="s">
        <v>793</v>
      </c>
    </row>
    <row r="413" spans="1:14" ht="14.25" x14ac:dyDescent="0.2">
      <c r="A413" s="90" t="s">
        <v>784</v>
      </c>
      <c r="B413" s="81" t="str">
        <f>IF(OR(AND(G413="N", H413&gt;50%), AND(G413="Y", H413&gt;=60%)), "P", "")</f>
        <v>P</v>
      </c>
      <c r="C413" s="82" t="str">
        <f>IF(OR(AND(G413="N", H413&lt;50%), (AND(G413="Y", H413&lt;60%))), "D", "")</f>
        <v/>
      </c>
      <c r="D413" s="83">
        <v>705</v>
      </c>
      <c r="E413" s="83">
        <v>313</v>
      </c>
      <c r="F413" s="84">
        <f>SUM(D413:E413)</f>
        <v>1018</v>
      </c>
      <c r="G413" s="85" t="s">
        <v>26</v>
      </c>
      <c r="H413" s="86">
        <f>D413/F413</f>
        <v>0.69253438113948917</v>
      </c>
      <c r="I413" s="87" t="str">
        <f t="shared" si="87"/>
        <v>P</v>
      </c>
      <c r="J413" s="88" t="str">
        <f t="shared" si="88"/>
        <v/>
      </c>
      <c r="K413" s="95">
        <v>744</v>
      </c>
      <c r="L413" s="95">
        <v>273</v>
      </c>
      <c r="M413" s="96">
        <f t="shared" si="94"/>
        <v>1017</v>
      </c>
      <c r="N413" s="91" t="s">
        <v>792</v>
      </c>
    </row>
    <row r="414" spans="1:14" ht="14.25" x14ac:dyDescent="0.2">
      <c r="A414" s="90"/>
      <c r="B414" s="81"/>
      <c r="C414" s="82"/>
      <c r="D414" s="83"/>
      <c r="E414" s="83"/>
      <c r="F414" s="84"/>
      <c r="G414" s="85"/>
      <c r="H414" s="86"/>
      <c r="I414" s="87" t="str">
        <f t="shared" si="87"/>
        <v>P</v>
      </c>
      <c r="J414" s="88" t="str">
        <f t="shared" si="88"/>
        <v/>
      </c>
      <c r="K414" s="95">
        <v>767</v>
      </c>
      <c r="L414" s="95">
        <v>252</v>
      </c>
      <c r="M414" s="96">
        <f t="shared" si="94"/>
        <v>1019</v>
      </c>
      <c r="N414" s="91" t="s">
        <v>793</v>
      </c>
    </row>
    <row r="415" spans="1:14" ht="14.25" x14ac:dyDescent="0.2">
      <c r="A415" s="90" t="s">
        <v>785</v>
      </c>
      <c r="B415" s="81" t="str">
        <f>IF(OR(AND(G415="N", H415&gt;50%), AND(G415="Y", H415&gt;=60%)), "P", "")</f>
        <v>P</v>
      </c>
      <c r="C415" s="82" t="str">
        <f>IF(OR(AND(G415="N", H415&lt;50%), (AND(G415="Y", H415&lt;60%))), "D", "")</f>
        <v/>
      </c>
      <c r="D415" s="83">
        <v>140</v>
      </c>
      <c r="E415" s="83">
        <v>14</v>
      </c>
      <c r="F415" s="84">
        <f>SUM(D415:E415)</f>
        <v>154</v>
      </c>
      <c r="G415" s="85" t="s">
        <v>26</v>
      </c>
      <c r="H415" s="86">
        <f>D415/F415</f>
        <v>0.90909090909090906</v>
      </c>
      <c r="I415" s="87" t="str">
        <f t="shared" si="87"/>
        <v>P</v>
      </c>
      <c r="J415" s="88" t="str">
        <f t="shared" si="88"/>
        <v/>
      </c>
      <c r="K415" s="95">
        <v>126</v>
      </c>
      <c r="L415" s="95">
        <v>21</v>
      </c>
      <c r="M415" s="96">
        <f t="shared" si="94"/>
        <v>147</v>
      </c>
      <c r="N415" s="91" t="s">
        <v>792</v>
      </c>
    </row>
    <row r="416" spans="1:14" ht="14.25" x14ac:dyDescent="0.2">
      <c r="A416" s="90"/>
      <c r="B416" s="81"/>
      <c r="C416" s="82"/>
      <c r="D416" s="83"/>
      <c r="E416" s="83"/>
      <c r="F416" s="84"/>
      <c r="G416" s="85"/>
      <c r="H416" s="86"/>
      <c r="I416" s="87" t="str">
        <f t="shared" si="87"/>
        <v>P</v>
      </c>
      <c r="J416" s="88" t="str">
        <f t="shared" si="88"/>
        <v/>
      </c>
      <c r="K416" s="95">
        <v>141</v>
      </c>
      <c r="L416" s="95">
        <v>12</v>
      </c>
      <c r="M416" s="96">
        <f t="shared" si="94"/>
        <v>153</v>
      </c>
      <c r="N416" s="91" t="s">
        <v>793</v>
      </c>
    </row>
    <row r="417" spans="1:14" ht="14.25" x14ac:dyDescent="0.2">
      <c r="A417" s="90" t="s">
        <v>786</v>
      </c>
      <c r="B417" s="81" t="str">
        <f>IF(OR(AND(G417="N", H417&gt;50%), AND(G417="Y", H417&gt;=60%)), "P", "")</f>
        <v>P</v>
      </c>
      <c r="C417" s="82" t="str">
        <f>IF(OR(AND(G417="N", H417&lt;50%), (AND(G417="Y", H417&lt;60%))), "D", "")</f>
        <v/>
      </c>
      <c r="D417" s="83">
        <v>120</v>
      </c>
      <c r="E417" s="83">
        <v>15</v>
      </c>
      <c r="F417" s="84">
        <f>SUM(D417:E417)</f>
        <v>135</v>
      </c>
      <c r="G417" s="85" t="s">
        <v>26</v>
      </c>
      <c r="H417" s="86">
        <f>D417/F417</f>
        <v>0.88888888888888884</v>
      </c>
      <c r="I417" s="87" t="str">
        <f t="shared" si="87"/>
        <v>P</v>
      </c>
      <c r="J417" s="88" t="str">
        <f t="shared" si="88"/>
        <v/>
      </c>
      <c r="K417" s="95">
        <v>114</v>
      </c>
      <c r="L417" s="95">
        <v>9</v>
      </c>
      <c r="M417" s="96">
        <f t="shared" si="94"/>
        <v>123</v>
      </c>
      <c r="N417" s="91" t="s">
        <v>792</v>
      </c>
    </row>
    <row r="418" spans="1:14" ht="14.25" x14ac:dyDescent="0.2">
      <c r="A418" s="90"/>
      <c r="B418" s="81"/>
      <c r="C418" s="82"/>
      <c r="D418" s="83"/>
      <c r="E418" s="83"/>
      <c r="F418" s="84"/>
      <c r="G418" s="85"/>
      <c r="H418" s="86"/>
      <c r="I418" s="87" t="str">
        <f t="shared" si="87"/>
        <v>P</v>
      </c>
      <c r="J418" s="88" t="str">
        <f t="shared" si="88"/>
        <v/>
      </c>
      <c r="K418" s="95">
        <v>113</v>
      </c>
      <c r="L418" s="95">
        <v>9</v>
      </c>
      <c r="M418" s="96">
        <f t="shared" si="94"/>
        <v>122</v>
      </c>
      <c r="N418" s="91" t="s">
        <v>801</v>
      </c>
    </row>
    <row r="419" spans="1:14" ht="14.25" x14ac:dyDescent="0.2">
      <c r="A419" s="90"/>
      <c r="B419" s="81"/>
      <c r="C419" s="82"/>
      <c r="D419" s="83"/>
      <c r="E419" s="83"/>
      <c r="F419" s="84"/>
      <c r="G419" s="85"/>
      <c r="H419" s="86"/>
      <c r="I419" s="87" t="str">
        <f t="shared" si="87"/>
        <v>P</v>
      </c>
      <c r="J419" s="88" t="str">
        <f t="shared" si="88"/>
        <v/>
      </c>
      <c r="K419" s="95">
        <v>106</v>
      </c>
      <c r="L419" s="95">
        <v>30</v>
      </c>
      <c r="M419" s="96">
        <f t="shared" si="94"/>
        <v>136</v>
      </c>
      <c r="N419" s="91" t="s">
        <v>794</v>
      </c>
    </row>
    <row r="420" spans="1:14" ht="14.25" x14ac:dyDescent="0.2">
      <c r="A420" s="90" t="s">
        <v>787</v>
      </c>
      <c r="B420" s="81" t="str">
        <f>IF(OR(AND(G420="N", H420&gt;50%), AND(G420="Y", H420&gt;=60%)), "P", "")</f>
        <v>P</v>
      </c>
      <c r="C420" s="82" t="str">
        <f>IF(OR(AND(G420="N", H420&lt;50%), (AND(G420="Y", H420&lt;60%))), "D", "")</f>
        <v/>
      </c>
      <c r="D420" s="83">
        <v>104</v>
      </c>
      <c r="E420" s="83">
        <v>24</v>
      </c>
      <c r="F420" s="84">
        <f>SUM(D420:E420)</f>
        <v>128</v>
      </c>
      <c r="G420" s="85" t="s">
        <v>26</v>
      </c>
      <c r="H420" s="86">
        <f>D420/F420</f>
        <v>0.8125</v>
      </c>
      <c r="I420" s="87" t="str">
        <f t="shared" si="87"/>
        <v>P</v>
      </c>
      <c r="J420" s="88" t="str">
        <f t="shared" si="88"/>
        <v/>
      </c>
      <c r="K420" s="95">
        <v>86</v>
      </c>
      <c r="L420" s="95">
        <v>42</v>
      </c>
      <c r="M420" s="96">
        <f t="shared" si="94"/>
        <v>128</v>
      </c>
      <c r="N420" s="91" t="s">
        <v>794</v>
      </c>
    </row>
    <row r="421" spans="1:14" ht="14.25" x14ac:dyDescent="0.2">
      <c r="A421" s="90" t="s">
        <v>788</v>
      </c>
      <c r="B421" s="81" t="str">
        <f>IF(OR(AND(G421="N", H421&gt;50%), AND(G421="Y", H421&gt;=60%)), "P", "")</f>
        <v>P</v>
      </c>
      <c r="C421" s="82" t="str">
        <f>IF(OR(AND(G421="N", H421&lt;50%), (AND(G421="Y", H421&lt;60%))), "D", "")</f>
        <v/>
      </c>
      <c r="D421" s="83">
        <v>266</v>
      </c>
      <c r="E421" s="83">
        <v>153</v>
      </c>
      <c r="F421" s="84">
        <f>SUM(D421:E421)</f>
        <v>419</v>
      </c>
      <c r="G421" s="85" t="s">
        <v>26</v>
      </c>
      <c r="H421" s="86">
        <f>D421/F421</f>
        <v>0.6348448687350835</v>
      </c>
      <c r="I421" s="87" t="str">
        <f t="shared" si="87"/>
        <v/>
      </c>
      <c r="J421" s="88" t="str">
        <f t="shared" si="88"/>
        <v/>
      </c>
      <c r="K421" s="95"/>
      <c r="L421" s="95"/>
      <c r="M421" s="96"/>
      <c r="N421" s="91"/>
    </row>
    <row r="422" spans="1:14" ht="14.25" x14ac:dyDescent="0.2">
      <c r="A422" s="90" t="s">
        <v>789</v>
      </c>
      <c r="B422" s="81" t="str">
        <f>IF(OR(AND(G422="N", H422&gt;50%), AND(G422="Y", H422&gt;=60%)), "P", "")</f>
        <v>P</v>
      </c>
      <c r="C422" s="82" t="str">
        <f>IF(OR(AND(G422="N", H422&lt;50%), (AND(G422="Y", H422&lt;60%))), "D", "")</f>
        <v/>
      </c>
      <c r="D422" s="83">
        <v>294</v>
      </c>
      <c r="E422" s="83">
        <v>65</v>
      </c>
      <c r="F422" s="84">
        <f>SUM(D422:E422)</f>
        <v>359</v>
      </c>
      <c r="G422" s="85" t="s">
        <v>26</v>
      </c>
      <c r="H422" s="86">
        <f>D422/F422</f>
        <v>0.81894150417827294</v>
      </c>
      <c r="I422" s="87" t="str">
        <f t="shared" si="87"/>
        <v>P</v>
      </c>
      <c r="J422" s="88" t="str">
        <f t="shared" si="88"/>
        <v/>
      </c>
      <c r="K422" s="95">
        <v>285</v>
      </c>
      <c r="L422" s="95">
        <v>74</v>
      </c>
      <c r="M422" s="96">
        <f>SUM(K422:L422)</f>
        <v>359</v>
      </c>
      <c r="N422" s="91" t="s">
        <v>799</v>
      </c>
    </row>
    <row r="423" spans="1:14" ht="14.25" x14ac:dyDescent="0.2">
      <c r="A423" s="90" t="s">
        <v>790</v>
      </c>
      <c r="B423" s="81" t="str">
        <f>IF(OR(AND(G423="N", H423&gt;50%), AND(G423="Y", H423&gt;=60%)), "P", "")</f>
        <v>P</v>
      </c>
      <c r="C423" s="82" t="str">
        <f>IF(OR(AND(G423="N", H423&lt;50%), (AND(G423="Y", H423&lt;60%))), "D", "")</f>
        <v/>
      </c>
      <c r="D423" s="83">
        <v>383</v>
      </c>
      <c r="E423" s="83">
        <v>68</v>
      </c>
      <c r="F423" s="84">
        <f>SUM(D423:E423)</f>
        <v>451</v>
      </c>
      <c r="G423" s="85" t="s">
        <v>26</v>
      </c>
      <c r="H423" s="86">
        <f>D423/F423</f>
        <v>0.84922394678492241</v>
      </c>
      <c r="I423" s="87" t="str">
        <f t="shared" si="87"/>
        <v>P</v>
      </c>
      <c r="J423" s="88" t="str">
        <f t="shared" si="88"/>
        <v/>
      </c>
      <c r="K423" s="95">
        <v>397</v>
      </c>
      <c r="L423" s="95">
        <v>58</v>
      </c>
      <c r="M423" s="96">
        <f>SUM(K423:L423)</f>
        <v>455</v>
      </c>
      <c r="N423" s="91" t="s">
        <v>799</v>
      </c>
    </row>
    <row r="424" spans="1:14" ht="14.25" x14ac:dyDescent="0.2">
      <c r="A424" s="90"/>
      <c r="B424" s="81"/>
      <c r="C424" s="82"/>
      <c r="D424" s="83"/>
      <c r="E424" s="83"/>
      <c r="F424" s="84"/>
      <c r="G424" s="85"/>
      <c r="H424" s="86"/>
      <c r="I424" s="87" t="str">
        <f t="shared" si="87"/>
        <v>P</v>
      </c>
      <c r="J424" s="88" t="str">
        <f t="shared" si="88"/>
        <v/>
      </c>
      <c r="K424" s="95">
        <v>383</v>
      </c>
      <c r="L424" s="95">
        <v>77</v>
      </c>
      <c r="M424" s="96">
        <f>SUM(K424:L424)</f>
        <v>460</v>
      </c>
      <c r="N424" s="91" t="s">
        <v>791</v>
      </c>
    </row>
    <row r="425" spans="1:14" ht="15" x14ac:dyDescent="0.25">
      <c r="A425" s="120" t="s">
        <v>5</v>
      </c>
      <c r="B425" s="121">
        <f>COUNTIF(B388:B424, "P")</f>
        <v>21</v>
      </c>
      <c r="C425" s="121">
        <f>COUNTIF(C388:C424, "D")</f>
        <v>0</v>
      </c>
      <c r="D425" s="128"/>
      <c r="E425" s="128"/>
      <c r="F425" s="129"/>
      <c r="G425" s="130"/>
      <c r="H425" s="131"/>
      <c r="I425" s="130"/>
      <c r="J425" s="130"/>
      <c r="K425" s="132"/>
      <c r="L425" s="132"/>
      <c r="M425" s="129"/>
      <c r="N425" s="133"/>
    </row>
    <row r="426" spans="1:14" ht="15" customHeight="1" x14ac:dyDescent="0.2">
      <c r="A426" s="63"/>
      <c r="B426" s="64"/>
      <c r="C426" s="64"/>
      <c r="D426" s="64"/>
      <c r="E426" s="64"/>
      <c r="F426" s="64"/>
      <c r="G426" s="64"/>
      <c r="H426" s="64"/>
      <c r="I426" s="62"/>
      <c r="J426" s="62"/>
      <c r="K426" s="104"/>
      <c r="L426" s="104"/>
      <c r="M426" s="104"/>
      <c r="N426" s="65"/>
    </row>
    <row r="427" spans="1:14" ht="15" x14ac:dyDescent="0.25">
      <c r="A427" s="40" t="s">
        <v>523</v>
      </c>
      <c r="B427" s="6"/>
      <c r="C427" s="7"/>
      <c r="D427" s="47"/>
      <c r="E427" s="47"/>
      <c r="F427" s="8"/>
      <c r="G427" s="48"/>
      <c r="H427" s="9"/>
      <c r="I427" s="10" t="str">
        <f t="shared" ref="I427:I453" si="95">IF(K427&gt;L427, "P", "")</f>
        <v/>
      </c>
      <c r="J427" s="11" t="str">
        <f t="shared" ref="J427:J453" si="96">IF(L427&gt;K427, "D", "")</f>
        <v/>
      </c>
      <c r="K427" s="97"/>
      <c r="L427" s="97"/>
      <c r="M427" s="98"/>
      <c r="N427" s="73"/>
    </row>
    <row r="428" spans="1:14" ht="14.25" x14ac:dyDescent="0.2">
      <c r="A428" s="13" t="s">
        <v>1078</v>
      </c>
      <c r="B428" s="6" t="str">
        <f>IF(OR(AND(G428="N", H428&gt;50%), AND(G428="Y", H428&gt;=60%)), "P", "")</f>
        <v>P</v>
      </c>
      <c r="C428" s="7" t="str">
        <f>IF(OR(AND(G428="N", H428&lt;50%), (AND(G428="Y", H428&lt;60%))), "D", "")</f>
        <v/>
      </c>
      <c r="D428" s="47">
        <v>341</v>
      </c>
      <c r="E428" s="47">
        <v>132</v>
      </c>
      <c r="F428" s="8">
        <f>SUM(D428:E428)</f>
        <v>473</v>
      </c>
      <c r="G428" s="48" t="s">
        <v>26</v>
      </c>
      <c r="H428" s="9">
        <f>D428/F428</f>
        <v>0.72093023255813948</v>
      </c>
      <c r="I428" s="10" t="str">
        <f t="shared" si="95"/>
        <v>P</v>
      </c>
      <c r="J428" s="11" t="str">
        <f t="shared" si="96"/>
        <v/>
      </c>
      <c r="K428" s="97">
        <v>331</v>
      </c>
      <c r="L428" s="97">
        <v>138</v>
      </c>
      <c r="M428" s="98">
        <f t="shared" ref="M428:M433" si="97">SUM(K428:L428)</f>
        <v>469</v>
      </c>
      <c r="N428" s="73" t="s">
        <v>524</v>
      </c>
    </row>
    <row r="429" spans="1:14" ht="14.25" x14ac:dyDescent="0.2">
      <c r="A429" s="13"/>
      <c r="B429" s="6"/>
      <c r="C429" s="7"/>
      <c r="D429" s="47"/>
      <c r="E429" s="47"/>
      <c r="F429" s="8"/>
      <c r="G429" s="48"/>
      <c r="H429" s="9"/>
      <c r="I429" s="10" t="str">
        <f t="shared" si="95"/>
        <v>P</v>
      </c>
      <c r="J429" s="11" t="str">
        <f t="shared" si="96"/>
        <v/>
      </c>
      <c r="K429" s="97">
        <v>327</v>
      </c>
      <c r="L429" s="97">
        <v>140</v>
      </c>
      <c r="M429" s="98">
        <f t="shared" si="97"/>
        <v>467</v>
      </c>
      <c r="N429" s="73" t="s">
        <v>525</v>
      </c>
    </row>
    <row r="430" spans="1:14" ht="14.25" x14ac:dyDescent="0.2">
      <c r="A430" s="13" t="s">
        <v>1033</v>
      </c>
      <c r="B430" s="6" t="str">
        <f>IF(OR(AND(G430="N", H430&gt;50%), AND(G430="Y", H430&gt;=60%)), "P", "")</f>
        <v>P</v>
      </c>
      <c r="C430" s="7" t="str">
        <f>IF(OR(AND(G430="N", H430&lt;50%), (AND(G430="Y", H430&lt;60%))), "D", "")</f>
        <v/>
      </c>
      <c r="D430" s="47">
        <v>507</v>
      </c>
      <c r="E430" s="47">
        <v>134</v>
      </c>
      <c r="F430" s="8">
        <f>SUM(D430:E430)</f>
        <v>641</v>
      </c>
      <c r="G430" s="48" t="s">
        <v>26</v>
      </c>
      <c r="H430" s="9">
        <f>D430/F430</f>
        <v>0.7909516380655226</v>
      </c>
      <c r="I430" s="10" t="str">
        <f t="shared" si="95"/>
        <v>P</v>
      </c>
      <c r="J430" s="11" t="str">
        <f t="shared" si="96"/>
        <v/>
      </c>
      <c r="K430" s="97">
        <v>516</v>
      </c>
      <c r="L430" s="97">
        <v>125</v>
      </c>
      <c r="M430" s="98">
        <f t="shared" si="97"/>
        <v>641</v>
      </c>
      <c r="N430" s="73" t="s">
        <v>423</v>
      </c>
    </row>
    <row r="431" spans="1:14" ht="14.25" x14ac:dyDescent="0.2">
      <c r="A431" s="13" t="s">
        <v>1034</v>
      </c>
      <c r="B431" s="6" t="str">
        <f>IF(OR(AND(G431="N", H431&gt;50%), AND(G431="Y", H431&gt;=60%)), "P", "")</f>
        <v>P</v>
      </c>
      <c r="C431" s="7" t="str">
        <f>IF(OR(AND(G431="N", H431&lt;50%), (AND(G431="Y", H431&lt;60%))), "D", "")</f>
        <v/>
      </c>
      <c r="D431" s="47">
        <v>225</v>
      </c>
      <c r="E431" s="47">
        <v>62</v>
      </c>
      <c r="F431" s="8">
        <f>SUM(D431:E431)</f>
        <v>287</v>
      </c>
      <c r="G431" s="48" t="s">
        <v>26</v>
      </c>
      <c r="H431" s="9">
        <f>D431/F431</f>
        <v>0.78397212543554007</v>
      </c>
      <c r="I431" s="10" t="str">
        <f t="shared" si="95"/>
        <v>P</v>
      </c>
      <c r="J431" s="11" t="str">
        <f t="shared" si="96"/>
        <v/>
      </c>
      <c r="K431" s="97">
        <v>257</v>
      </c>
      <c r="L431" s="97">
        <v>32</v>
      </c>
      <c r="M431" s="98">
        <f t="shared" si="97"/>
        <v>289</v>
      </c>
      <c r="N431" s="73" t="s">
        <v>526</v>
      </c>
    </row>
    <row r="432" spans="1:14" ht="14.25" x14ac:dyDescent="0.2">
      <c r="A432" s="13"/>
      <c r="B432" s="6"/>
      <c r="C432" s="7"/>
      <c r="D432" s="47"/>
      <c r="E432" s="47"/>
      <c r="F432" s="8"/>
      <c r="G432" s="48"/>
      <c r="H432" s="9"/>
      <c r="I432" s="10" t="str">
        <f t="shared" si="95"/>
        <v>P</v>
      </c>
      <c r="J432" s="11" t="str">
        <f t="shared" si="96"/>
        <v/>
      </c>
      <c r="K432" s="97">
        <v>230</v>
      </c>
      <c r="L432" s="97">
        <v>58</v>
      </c>
      <c r="M432" s="98">
        <f t="shared" si="97"/>
        <v>288</v>
      </c>
      <c r="N432" s="73" t="s">
        <v>527</v>
      </c>
    </row>
    <row r="433" spans="1:14" ht="14.25" x14ac:dyDescent="0.2">
      <c r="A433" s="13"/>
      <c r="B433" s="6"/>
      <c r="C433" s="7"/>
      <c r="D433" s="47"/>
      <c r="E433" s="47"/>
      <c r="F433" s="8"/>
      <c r="G433" s="48"/>
      <c r="H433" s="9"/>
      <c r="I433" s="10" t="str">
        <f t="shared" si="95"/>
        <v>P</v>
      </c>
      <c r="J433" s="11" t="str">
        <f t="shared" si="96"/>
        <v/>
      </c>
      <c r="K433" s="97">
        <v>223</v>
      </c>
      <c r="L433" s="97">
        <v>57</v>
      </c>
      <c r="M433" s="98">
        <f t="shared" si="97"/>
        <v>280</v>
      </c>
      <c r="N433" s="73" t="s">
        <v>528</v>
      </c>
    </row>
    <row r="434" spans="1:14" ht="14.25" x14ac:dyDescent="0.2">
      <c r="A434" s="13" t="s">
        <v>1035</v>
      </c>
      <c r="B434" s="6" t="str">
        <f>IF(OR(AND(G434="N", H434&gt;50%), AND(G434="Y", H434&gt;=60%)), "P", "")</f>
        <v>P</v>
      </c>
      <c r="C434" s="7" t="str">
        <f>IF(OR(AND(G434="N", H434&lt;50%), (AND(G434="Y", H434&lt;60%))), "D", "")</f>
        <v/>
      </c>
      <c r="D434" s="47">
        <v>137</v>
      </c>
      <c r="E434" s="47">
        <v>49</v>
      </c>
      <c r="F434" s="8">
        <f>SUM(D434:E434)</f>
        <v>186</v>
      </c>
      <c r="G434" s="48" t="s">
        <v>26</v>
      </c>
      <c r="H434" s="9">
        <f>D434/F434</f>
        <v>0.73655913978494625</v>
      </c>
      <c r="I434" s="10" t="str">
        <f t="shared" si="95"/>
        <v/>
      </c>
      <c r="J434" s="11" t="str">
        <f t="shared" si="96"/>
        <v/>
      </c>
      <c r="K434" s="97"/>
      <c r="L434" s="97"/>
      <c r="M434" s="98"/>
      <c r="N434" s="73"/>
    </row>
    <row r="435" spans="1:14" ht="14.25" x14ac:dyDescent="0.2">
      <c r="A435" s="13" t="s">
        <v>1036</v>
      </c>
      <c r="B435" s="6" t="str">
        <f>IF(OR(AND(G435="N", H435&gt;50%), AND(G435="Y", H435&gt;=60%)), "P", "")</f>
        <v>P</v>
      </c>
      <c r="C435" s="7" t="str">
        <f>IF(OR(AND(G435="N", H435&lt;50%), (AND(G435="Y", H435&lt;60%))), "D", "")</f>
        <v/>
      </c>
      <c r="D435" s="47">
        <v>209</v>
      </c>
      <c r="E435" s="47">
        <v>52</v>
      </c>
      <c r="F435" s="8">
        <f>SUM(D435:E435)</f>
        <v>261</v>
      </c>
      <c r="G435" s="48" t="s">
        <v>26</v>
      </c>
      <c r="H435" s="9">
        <f>D435/F435</f>
        <v>0.8007662835249042</v>
      </c>
      <c r="I435" s="10" t="str">
        <f t="shared" si="95"/>
        <v>P</v>
      </c>
      <c r="J435" s="11" t="str">
        <f t="shared" si="96"/>
        <v/>
      </c>
      <c r="K435" s="97">
        <v>207</v>
      </c>
      <c r="L435" s="97">
        <v>52</v>
      </c>
      <c r="M435" s="98">
        <f t="shared" ref="M435:M452" si="98">SUM(K435:L435)</f>
        <v>259</v>
      </c>
      <c r="N435" s="73" t="s">
        <v>529</v>
      </c>
    </row>
    <row r="436" spans="1:14" ht="14.25" x14ac:dyDescent="0.2">
      <c r="A436" s="13"/>
      <c r="B436" s="6"/>
      <c r="C436" s="7"/>
      <c r="D436" s="47"/>
      <c r="E436" s="47"/>
      <c r="F436" s="8"/>
      <c r="G436" s="48"/>
      <c r="H436" s="9"/>
      <c r="I436" s="10" t="str">
        <f t="shared" si="95"/>
        <v>P</v>
      </c>
      <c r="J436" s="11" t="str">
        <f t="shared" si="96"/>
        <v/>
      </c>
      <c r="K436" s="97">
        <v>213</v>
      </c>
      <c r="L436" s="97">
        <v>44</v>
      </c>
      <c r="M436" s="98">
        <f t="shared" si="98"/>
        <v>257</v>
      </c>
      <c r="N436" s="73" t="s">
        <v>530</v>
      </c>
    </row>
    <row r="437" spans="1:14" ht="14.25" x14ac:dyDescent="0.2">
      <c r="A437" s="13" t="s">
        <v>1037</v>
      </c>
      <c r="B437" s="6" t="str">
        <f>IF(OR(AND(G437="N", H437&gt;50%), AND(G437="Y", H437&gt;=60%)), "P", "")</f>
        <v>P</v>
      </c>
      <c r="C437" s="7" t="str">
        <f>IF(OR(AND(G437="N", H437&lt;50%), (AND(G437="Y", H437&lt;60%))), "D", "")</f>
        <v/>
      </c>
      <c r="D437" s="47">
        <v>109</v>
      </c>
      <c r="E437" s="47">
        <v>30</v>
      </c>
      <c r="F437" s="8">
        <f>SUM(D437:E437)</f>
        <v>139</v>
      </c>
      <c r="G437" s="48" t="s">
        <v>26</v>
      </c>
      <c r="H437" s="9">
        <f>D437/F437</f>
        <v>0.78417266187050361</v>
      </c>
      <c r="I437" s="10" t="str">
        <f t="shared" si="95"/>
        <v>P</v>
      </c>
      <c r="J437" s="11" t="str">
        <f t="shared" si="96"/>
        <v/>
      </c>
      <c r="K437" s="97">
        <v>111</v>
      </c>
      <c r="L437" s="97">
        <v>28</v>
      </c>
      <c r="M437" s="98">
        <f t="shared" si="98"/>
        <v>139</v>
      </c>
      <c r="N437" s="73" t="s">
        <v>423</v>
      </c>
    </row>
    <row r="438" spans="1:14" ht="14.25" x14ac:dyDescent="0.2">
      <c r="A438" s="13"/>
      <c r="B438" s="6"/>
      <c r="C438" s="7"/>
      <c r="D438" s="47"/>
      <c r="E438" s="47"/>
      <c r="F438" s="8"/>
      <c r="G438" s="48"/>
      <c r="H438" s="9"/>
      <c r="I438" s="10" t="str">
        <f t="shared" si="95"/>
        <v>P</v>
      </c>
      <c r="J438" s="11" t="str">
        <f t="shared" si="96"/>
        <v/>
      </c>
      <c r="K438" s="97">
        <v>93</v>
      </c>
      <c r="L438" s="97">
        <v>46</v>
      </c>
      <c r="M438" s="98">
        <f t="shared" si="98"/>
        <v>139</v>
      </c>
      <c r="N438" s="73" t="s">
        <v>531</v>
      </c>
    </row>
    <row r="439" spans="1:14" ht="14.25" x14ac:dyDescent="0.2">
      <c r="A439" s="13"/>
      <c r="B439" s="6"/>
      <c r="C439" s="7"/>
      <c r="D439" s="47"/>
      <c r="E439" s="47"/>
      <c r="F439" s="8"/>
      <c r="G439" s="48"/>
      <c r="H439" s="9"/>
      <c r="I439" s="10" t="str">
        <f t="shared" si="95"/>
        <v>P</v>
      </c>
      <c r="J439" s="11" t="str">
        <f t="shared" si="96"/>
        <v/>
      </c>
      <c r="K439" s="97">
        <v>114</v>
      </c>
      <c r="L439" s="97">
        <v>23</v>
      </c>
      <c r="M439" s="98">
        <f t="shared" si="98"/>
        <v>137</v>
      </c>
      <c r="N439" s="73" t="s">
        <v>532</v>
      </c>
    </row>
    <row r="440" spans="1:14" ht="14.25" x14ac:dyDescent="0.2">
      <c r="A440" s="13"/>
      <c r="B440" s="6"/>
      <c r="C440" s="7"/>
      <c r="D440" s="47"/>
      <c r="E440" s="47"/>
      <c r="F440" s="8"/>
      <c r="G440" s="48"/>
      <c r="H440" s="9"/>
      <c r="I440" s="10" t="str">
        <f t="shared" si="95"/>
        <v>P</v>
      </c>
      <c r="J440" s="11" t="str">
        <f t="shared" si="96"/>
        <v/>
      </c>
      <c r="K440" s="97">
        <v>118</v>
      </c>
      <c r="L440" s="97">
        <v>21</v>
      </c>
      <c r="M440" s="98">
        <f t="shared" si="98"/>
        <v>139</v>
      </c>
      <c r="N440" s="73" t="s">
        <v>533</v>
      </c>
    </row>
    <row r="441" spans="1:14" ht="14.25" x14ac:dyDescent="0.2">
      <c r="A441" s="13" t="s">
        <v>1079</v>
      </c>
      <c r="B441" s="6" t="str">
        <f>IF(OR(AND(G441="N", H441&gt;50%), AND(G441="Y", H441&gt;=60%)), "P", "")</f>
        <v>P</v>
      </c>
      <c r="C441" s="7" t="str">
        <f>IF(OR(AND(G441="N", H441&lt;50%), (AND(G441="Y", H441&lt;60%))), "D", "")</f>
        <v/>
      </c>
      <c r="D441" s="47">
        <v>271</v>
      </c>
      <c r="E441" s="47">
        <v>80</v>
      </c>
      <c r="F441" s="8">
        <f>SUM(D441:E441)</f>
        <v>351</v>
      </c>
      <c r="G441" s="48" t="s">
        <v>26</v>
      </c>
      <c r="H441" s="9">
        <f>D441/F441</f>
        <v>0.77207977207977208</v>
      </c>
      <c r="I441" s="10" t="str">
        <f t="shared" si="95"/>
        <v>P</v>
      </c>
      <c r="J441" s="11" t="str">
        <f t="shared" si="96"/>
        <v/>
      </c>
      <c r="K441" s="97">
        <v>293</v>
      </c>
      <c r="L441" s="97">
        <v>55</v>
      </c>
      <c r="M441" s="98">
        <f t="shared" si="98"/>
        <v>348</v>
      </c>
      <c r="N441" s="73" t="s">
        <v>534</v>
      </c>
    </row>
    <row r="442" spans="1:14" ht="14.25" x14ac:dyDescent="0.2">
      <c r="A442" s="13" t="s">
        <v>1080</v>
      </c>
      <c r="B442" s="6" t="str">
        <f>IF(OR(AND(G442="N", H442&gt;50%), AND(G442="Y", H442&gt;=60%)), "P", "")</f>
        <v>P</v>
      </c>
      <c r="C442" s="7" t="str">
        <f>IF(OR(AND(G442="N", H442&lt;50%), (AND(G442="Y", H442&lt;60%))), "D", "")</f>
        <v/>
      </c>
      <c r="D442" s="47">
        <v>541</v>
      </c>
      <c r="E442" s="47">
        <v>209</v>
      </c>
      <c r="F442" s="8">
        <f>SUM(D442:E442)</f>
        <v>750</v>
      </c>
      <c r="G442" s="48" t="s">
        <v>26</v>
      </c>
      <c r="H442" s="9">
        <f>D442/F442</f>
        <v>0.72133333333333338</v>
      </c>
      <c r="I442" s="10" t="str">
        <f t="shared" si="95"/>
        <v>P</v>
      </c>
      <c r="J442" s="11" t="str">
        <f t="shared" si="96"/>
        <v/>
      </c>
      <c r="K442" s="97">
        <v>572</v>
      </c>
      <c r="L442" s="97">
        <v>178</v>
      </c>
      <c r="M442" s="98">
        <f t="shared" si="98"/>
        <v>750</v>
      </c>
      <c r="N442" s="73" t="s">
        <v>535</v>
      </c>
    </row>
    <row r="443" spans="1:14" ht="28.5" x14ac:dyDescent="0.2">
      <c r="A443" s="13"/>
      <c r="B443" s="6"/>
      <c r="C443" s="7"/>
      <c r="D443" s="47"/>
      <c r="E443" s="47"/>
      <c r="F443" s="8"/>
      <c r="G443" s="48"/>
      <c r="H443" s="9"/>
      <c r="I443" s="10" t="str">
        <f t="shared" si="95"/>
        <v>P</v>
      </c>
      <c r="J443" s="11" t="str">
        <f t="shared" si="96"/>
        <v/>
      </c>
      <c r="K443" s="97">
        <v>570</v>
      </c>
      <c r="L443" s="97">
        <v>180</v>
      </c>
      <c r="M443" s="98">
        <f t="shared" si="98"/>
        <v>750</v>
      </c>
      <c r="N443" s="73" t="s">
        <v>536</v>
      </c>
    </row>
    <row r="444" spans="1:14" ht="14.25" x14ac:dyDescent="0.2">
      <c r="A444" s="13" t="s">
        <v>1038</v>
      </c>
      <c r="B444" s="6" t="str">
        <f>IF(OR(AND(G444="N", H444&gt;50%), AND(G444="Y", H444&gt;=60%)), "P", "")</f>
        <v>P</v>
      </c>
      <c r="C444" s="7" t="str">
        <f>IF(OR(AND(G444="N", H444&lt;50%), (AND(G444="Y", H444&lt;60%))), "D", "")</f>
        <v/>
      </c>
      <c r="D444" s="47">
        <v>59</v>
      </c>
      <c r="E444" s="47">
        <v>49</v>
      </c>
      <c r="F444" s="8">
        <f>SUM(D444:E444)</f>
        <v>108</v>
      </c>
      <c r="G444" s="48" t="s">
        <v>26</v>
      </c>
      <c r="H444" s="9">
        <f>D444/F444</f>
        <v>0.54629629629629628</v>
      </c>
      <c r="I444" s="10" t="str">
        <f t="shared" si="95"/>
        <v>P</v>
      </c>
      <c r="J444" s="11" t="str">
        <f t="shared" si="96"/>
        <v/>
      </c>
      <c r="K444" s="97">
        <v>78</v>
      </c>
      <c r="L444" s="97">
        <v>30</v>
      </c>
      <c r="M444" s="98">
        <f t="shared" si="98"/>
        <v>108</v>
      </c>
      <c r="N444" s="73" t="s">
        <v>423</v>
      </c>
    </row>
    <row r="445" spans="1:14" ht="14.25" x14ac:dyDescent="0.2">
      <c r="A445" s="13"/>
      <c r="B445" s="6"/>
      <c r="C445" s="7"/>
      <c r="D445" s="47"/>
      <c r="E445" s="47"/>
      <c r="F445" s="8"/>
      <c r="G445" s="48"/>
      <c r="H445" s="9"/>
      <c r="I445" s="10" t="str">
        <f t="shared" si="95"/>
        <v>P</v>
      </c>
      <c r="J445" s="11" t="str">
        <f t="shared" si="96"/>
        <v/>
      </c>
      <c r="K445" s="97">
        <v>82</v>
      </c>
      <c r="L445" s="97">
        <v>26</v>
      </c>
      <c r="M445" s="98">
        <f t="shared" si="98"/>
        <v>108</v>
      </c>
      <c r="N445" s="73" t="s">
        <v>537</v>
      </c>
    </row>
    <row r="446" spans="1:14" ht="14.25" x14ac:dyDescent="0.2">
      <c r="A446" s="13" t="s">
        <v>1039</v>
      </c>
      <c r="B446" s="6" t="str">
        <f>IF(OR(AND(G446="N", H446&gt;50%), AND(G446="Y", H446&gt;=60%)), "P", "")</f>
        <v>P</v>
      </c>
      <c r="C446" s="7" t="str">
        <f>IF(OR(AND(G446="N", H446&lt;50%), (AND(G446="Y", H446&lt;60%))), "D", "")</f>
        <v/>
      </c>
      <c r="D446" s="47">
        <v>238</v>
      </c>
      <c r="E446" s="47">
        <v>84</v>
      </c>
      <c r="F446" s="8">
        <f>SUM(D446:E446)</f>
        <v>322</v>
      </c>
      <c r="G446" s="48" t="s">
        <v>26</v>
      </c>
      <c r="H446" s="9">
        <f>D446/F446</f>
        <v>0.73913043478260865</v>
      </c>
      <c r="I446" s="10" t="str">
        <f t="shared" si="95"/>
        <v>P</v>
      </c>
      <c r="J446" s="11" t="str">
        <f t="shared" si="96"/>
        <v/>
      </c>
      <c r="K446" s="97">
        <v>255</v>
      </c>
      <c r="L446" s="97">
        <v>69</v>
      </c>
      <c r="M446" s="98">
        <f t="shared" si="98"/>
        <v>324</v>
      </c>
      <c r="N446" s="73" t="s">
        <v>538</v>
      </c>
    </row>
    <row r="447" spans="1:14" ht="14.25" x14ac:dyDescent="0.2">
      <c r="A447" s="13"/>
      <c r="B447" s="6"/>
      <c r="C447" s="7"/>
      <c r="D447" s="47"/>
      <c r="E447" s="47"/>
      <c r="F447" s="8"/>
      <c r="G447" s="48"/>
      <c r="H447" s="9"/>
      <c r="I447" s="10" t="str">
        <f t="shared" si="95"/>
        <v>P</v>
      </c>
      <c r="J447" s="11" t="str">
        <f t="shared" si="96"/>
        <v/>
      </c>
      <c r="K447" s="97">
        <v>254</v>
      </c>
      <c r="L447" s="97">
        <v>66</v>
      </c>
      <c r="M447" s="98">
        <f t="shared" si="98"/>
        <v>320</v>
      </c>
      <c r="N447" s="73" t="s">
        <v>539</v>
      </c>
    </row>
    <row r="448" spans="1:14" ht="14.25" x14ac:dyDescent="0.2">
      <c r="A448" s="13" t="s">
        <v>1040</v>
      </c>
      <c r="B448" s="6" t="str">
        <f>IF(OR(AND(G448="N", H448&gt;50%), AND(G448="Y", H448&gt;=60%)), "P", "")</f>
        <v>P</v>
      </c>
      <c r="C448" s="7" t="str">
        <f>IF(OR(AND(G448="N", H448&lt;50%), (AND(G448="Y", H448&lt;60%))), "D", "")</f>
        <v/>
      </c>
      <c r="D448" s="47">
        <v>220</v>
      </c>
      <c r="E448" s="47">
        <v>112</v>
      </c>
      <c r="F448" s="8">
        <f>SUM(D448:E448)</f>
        <v>332</v>
      </c>
      <c r="G448" s="48" t="s">
        <v>26</v>
      </c>
      <c r="H448" s="9">
        <f>D448/F448</f>
        <v>0.66265060240963858</v>
      </c>
      <c r="I448" s="10" t="str">
        <f t="shared" si="95"/>
        <v>P</v>
      </c>
      <c r="J448" s="11" t="str">
        <f t="shared" si="96"/>
        <v/>
      </c>
      <c r="K448" s="97">
        <v>224</v>
      </c>
      <c r="L448" s="97">
        <v>86</v>
      </c>
      <c r="M448" s="98">
        <f t="shared" si="98"/>
        <v>310</v>
      </c>
      <c r="N448" s="73" t="s">
        <v>423</v>
      </c>
    </row>
    <row r="449" spans="1:14" ht="14.25" x14ac:dyDescent="0.2">
      <c r="A449" s="13" t="s">
        <v>1041</v>
      </c>
      <c r="B449" s="6" t="str">
        <f>IF(OR(AND(G449="N", H449&gt;50%), AND(G449="Y", H449&gt;=60%)), "P", "")</f>
        <v>P</v>
      </c>
      <c r="C449" s="7" t="str">
        <f>IF(OR(AND(G449="N", H449&lt;50%), (AND(G449="Y", H449&lt;60%))), "D", "")</f>
        <v/>
      </c>
      <c r="D449" s="47">
        <v>208</v>
      </c>
      <c r="E449" s="47">
        <v>71</v>
      </c>
      <c r="F449" s="8">
        <f>SUM(D449:E449)</f>
        <v>279</v>
      </c>
      <c r="G449" s="48" t="s">
        <v>26</v>
      </c>
      <c r="H449" s="9">
        <f>D449/F449</f>
        <v>0.74551971326164879</v>
      </c>
      <c r="I449" s="10" t="str">
        <f t="shared" si="95"/>
        <v>P</v>
      </c>
      <c r="J449" s="11" t="str">
        <f t="shared" si="96"/>
        <v/>
      </c>
      <c r="K449" s="97">
        <v>216</v>
      </c>
      <c r="L449" s="97">
        <v>62</v>
      </c>
      <c r="M449" s="98">
        <f t="shared" si="98"/>
        <v>278</v>
      </c>
      <c r="N449" s="73" t="s">
        <v>423</v>
      </c>
    </row>
    <row r="450" spans="1:14" ht="14.25" x14ac:dyDescent="0.2">
      <c r="A450" s="13"/>
      <c r="B450" s="6"/>
      <c r="C450" s="7"/>
      <c r="D450" s="47"/>
      <c r="E450" s="47"/>
      <c r="F450" s="8"/>
      <c r="G450" s="48"/>
      <c r="H450" s="9"/>
      <c r="I450" s="10" t="str">
        <f t="shared" si="95"/>
        <v>P</v>
      </c>
      <c r="J450" s="11" t="str">
        <f t="shared" si="96"/>
        <v/>
      </c>
      <c r="K450" s="97">
        <v>204</v>
      </c>
      <c r="L450" s="97">
        <v>74</v>
      </c>
      <c r="M450" s="98">
        <f t="shared" si="98"/>
        <v>278</v>
      </c>
      <c r="N450" s="73" t="s">
        <v>540</v>
      </c>
    </row>
    <row r="451" spans="1:14" ht="14.25" x14ac:dyDescent="0.2">
      <c r="A451" s="13" t="s">
        <v>1081</v>
      </c>
      <c r="B451" s="6" t="str">
        <f>IF(OR(AND(G451="N", H451&gt;50%), AND(G451="Y", H451&gt;=60%)), "P", "")</f>
        <v>P</v>
      </c>
      <c r="C451" s="7" t="str">
        <f>IF(OR(AND(G451="N", H451&lt;50%), (AND(G451="Y", H451&lt;60%))), "D", "")</f>
        <v/>
      </c>
      <c r="D451" s="47">
        <v>32</v>
      </c>
      <c r="E451" s="47">
        <v>1</v>
      </c>
      <c r="F451" s="8">
        <f>SUM(D451:E451)</f>
        <v>33</v>
      </c>
      <c r="G451" s="48" t="s">
        <v>26</v>
      </c>
      <c r="H451" s="9">
        <f>D451/F451</f>
        <v>0.96969696969696972</v>
      </c>
      <c r="I451" s="10" t="str">
        <f t="shared" si="95"/>
        <v>P</v>
      </c>
      <c r="J451" s="11" t="str">
        <f t="shared" si="96"/>
        <v/>
      </c>
      <c r="K451" s="97">
        <v>33</v>
      </c>
      <c r="L451" s="97">
        <v>0</v>
      </c>
      <c r="M451" s="98">
        <f t="shared" si="98"/>
        <v>33</v>
      </c>
      <c r="N451" s="73" t="s">
        <v>541</v>
      </c>
    </row>
    <row r="452" spans="1:14" ht="14.25" x14ac:dyDescent="0.2">
      <c r="A452" s="13" t="s">
        <v>1042</v>
      </c>
      <c r="B452" s="6" t="str">
        <f>IF(OR(AND(G452="N", H452&gt;50%), AND(G452="Y", H452&gt;=60%)), "P", "")</f>
        <v>P</v>
      </c>
      <c r="C452" s="7" t="str">
        <f>IF(OR(AND(G452="N", H452&lt;50%), (AND(G452="Y", H452&lt;60%))), "D", "")</f>
        <v/>
      </c>
      <c r="D452" s="47">
        <v>196</v>
      </c>
      <c r="E452" s="47">
        <v>40</v>
      </c>
      <c r="F452" s="8">
        <f>SUM(D452:E452)</f>
        <v>236</v>
      </c>
      <c r="G452" s="48" t="s">
        <v>26</v>
      </c>
      <c r="H452" s="9">
        <f>D452/F452</f>
        <v>0.83050847457627119</v>
      </c>
      <c r="I452" s="10" t="str">
        <f t="shared" si="95"/>
        <v>P</v>
      </c>
      <c r="J452" s="11" t="str">
        <f t="shared" si="96"/>
        <v/>
      </c>
      <c r="K452" s="97">
        <v>204</v>
      </c>
      <c r="L452" s="97">
        <v>34</v>
      </c>
      <c r="M452" s="98">
        <f t="shared" si="98"/>
        <v>238</v>
      </c>
      <c r="N452" s="73" t="s">
        <v>227</v>
      </c>
    </row>
    <row r="453" spans="1:14" ht="14.25" x14ac:dyDescent="0.2">
      <c r="A453" s="13" t="s">
        <v>1073</v>
      </c>
      <c r="B453" s="6" t="str">
        <f>IF(OR(AND(G453="N", H453&gt;50%), AND(G453="Y", H453&gt;=60%)), "P", "")</f>
        <v>P</v>
      </c>
      <c r="C453" s="7" t="str">
        <f>IF(OR(AND(G453="N", H453&lt;50%), (AND(G453="Y", H453&lt;60%))), "D", "")</f>
        <v/>
      </c>
      <c r="D453" s="47">
        <v>80</v>
      </c>
      <c r="E453" s="47">
        <v>15</v>
      </c>
      <c r="F453" s="8">
        <f>SUM(D453:E453)</f>
        <v>95</v>
      </c>
      <c r="G453" s="48" t="s">
        <v>26</v>
      </c>
      <c r="H453" s="9">
        <f>D453/F453</f>
        <v>0.84210526315789469</v>
      </c>
      <c r="I453" s="10" t="str">
        <f t="shared" si="95"/>
        <v/>
      </c>
      <c r="J453" s="11" t="str">
        <f t="shared" si="96"/>
        <v/>
      </c>
      <c r="K453" s="97"/>
      <c r="L453" s="97"/>
      <c r="M453" s="98"/>
      <c r="N453" s="73"/>
    </row>
    <row r="454" spans="1:14" ht="15" x14ac:dyDescent="0.25">
      <c r="A454" s="136" t="s">
        <v>5</v>
      </c>
      <c r="B454" s="135">
        <f>COUNTIF(B428:B453, "P")</f>
        <v>15</v>
      </c>
      <c r="C454" s="135">
        <f>COUNTIF(C428:C453, "D")</f>
        <v>0</v>
      </c>
      <c r="D454" s="134"/>
      <c r="E454" s="134"/>
      <c r="F454" s="123"/>
      <c r="G454" s="66"/>
      <c r="H454" s="124"/>
      <c r="I454" s="66"/>
      <c r="J454" s="66"/>
      <c r="K454" s="125"/>
      <c r="L454" s="125"/>
      <c r="M454" s="123"/>
      <c r="N454" s="126"/>
    </row>
    <row r="455" spans="1:14" ht="15" customHeight="1" x14ac:dyDescent="0.2">
      <c r="A455" s="63"/>
      <c r="B455" s="64"/>
      <c r="C455" s="64"/>
      <c r="D455" s="64"/>
      <c r="E455" s="64"/>
      <c r="F455" s="64"/>
      <c r="G455" s="64"/>
      <c r="H455" s="64"/>
      <c r="I455" s="62"/>
      <c r="J455" s="62"/>
      <c r="K455" s="104"/>
      <c r="L455" s="104"/>
      <c r="M455" s="104"/>
      <c r="N455" s="65"/>
    </row>
    <row r="456" spans="1:14" ht="15" x14ac:dyDescent="0.25">
      <c r="A456" s="80" t="s">
        <v>15</v>
      </c>
      <c r="B456" s="81"/>
      <c r="C456" s="82"/>
      <c r="D456" s="83"/>
      <c r="E456" s="83"/>
      <c r="F456" s="84"/>
      <c r="G456" s="85"/>
      <c r="H456" s="86"/>
      <c r="I456" s="87" t="str">
        <f t="shared" ref="I456:I467" si="99">IF(K456&gt;L456, "P", "")</f>
        <v/>
      </c>
      <c r="J456" s="88" t="str">
        <f t="shared" ref="J456:J467" si="100">IF(L456&gt;K456, "D", "")</f>
        <v/>
      </c>
      <c r="K456" s="95"/>
      <c r="L456" s="95"/>
      <c r="M456" s="96"/>
      <c r="N456" s="91"/>
    </row>
    <row r="457" spans="1:14" ht="14.25" x14ac:dyDescent="0.2">
      <c r="A457" s="90" t="s">
        <v>16</v>
      </c>
      <c r="B457" s="81" t="str">
        <f t="shared" ref="B457:B465" si="101">IF(OR(AND(G457="N", H457&gt;50%), AND(G457="Y", H457&gt;=60%)), "P", "")</f>
        <v>P</v>
      </c>
      <c r="C457" s="82" t="str">
        <f t="shared" ref="C457:C465" si="102">IF(OR(AND(G457="N", H457&lt;50%), (AND(G457="Y", H457&lt;60%))), "D", "")</f>
        <v/>
      </c>
      <c r="D457" s="83">
        <v>333</v>
      </c>
      <c r="E457" s="83">
        <v>36</v>
      </c>
      <c r="F457" s="84">
        <f t="shared" ref="F457:F465" si="103">SUM(D457:E457)</f>
        <v>369</v>
      </c>
      <c r="G457" s="85" t="s">
        <v>26</v>
      </c>
      <c r="H457" s="86">
        <f t="shared" ref="H457:H465" si="104">D457/F457</f>
        <v>0.90243902439024393</v>
      </c>
      <c r="I457" s="87" t="str">
        <f t="shared" si="99"/>
        <v>P</v>
      </c>
      <c r="J457" s="88" t="str">
        <f t="shared" si="100"/>
        <v/>
      </c>
      <c r="K457" s="95">
        <v>313</v>
      </c>
      <c r="L457" s="95">
        <v>57</v>
      </c>
      <c r="M457" s="96">
        <v>370</v>
      </c>
      <c r="N457" s="91" t="s">
        <v>27</v>
      </c>
    </row>
    <row r="458" spans="1:14" ht="14.25" x14ac:dyDescent="0.2">
      <c r="A458" s="90" t="s">
        <v>17</v>
      </c>
      <c r="B458" s="81" t="str">
        <f t="shared" si="101"/>
        <v>P</v>
      </c>
      <c r="C458" s="82" t="str">
        <f t="shared" si="102"/>
        <v/>
      </c>
      <c r="D458" s="83">
        <v>173</v>
      </c>
      <c r="E458" s="83">
        <v>54</v>
      </c>
      <c r="F458" s="84">
        <f t="shared" si="103"/>
        <v>227</v>
      </c>
      <c r="G458" s="85" t="s">
        <v>26</v>
      </c>
      <c r="H458" s="86">
        <f t="shared" si="104"/>
        <v>0.76211453744493396</v>
      </c>
      <c r="I458" s="87" t="str">
        <f t="shared" si="99"/>
        <v>P</v>
      </c>
      <c r="J458" s="88" t="str">
        <f t="shared" si="100"/>
        <v/>
      </c>
      <c r="K458" s="95">
        <v>175</v>
      </c>
      <c r="L458" s="95">
        <v>52</v>
      </c>
      <c r="M458" s="96">
        <v>227</v>
      </c>
      <c r="N458" s="91" t="s">
        <v>28</v>
      </c>
    </row>
    <row r="459" spans="1:14" ht="14.25" x14ac:dyDescent="0.2">
      <c r="A459" s="90" t="s">
        <v>18</v>
      </c>
      <c r="B459" s="81" t="str">
        <f t="shared" si="101"/>
        <v>P</v>
      </c>
      <c r="C459" s="82" t="str">
        <f t="shared" si="102"/>
        <v/>
      </c>
      <c r="D459" s="83">
        <v>232</v>
      </c>
      <c r="E459" s="83">
        <v>60</v>
      </c>
      <c r="F459" s="84">
        <f t="shared" si="103"/>
        <v>292</v>
      </c>
      <c r="G459" s="85" t="s">
        <v>12</v>
      </c>
      <c r="H459" s="86">
        <f t="shared" si="104"/>
        <v>0.79452054794520544</v>
      </c>
      <c r="I459" s="87" t="str">
        <f t="shared" si="99"/>
        <v>P</v>
      </c>
      <c r="J459" s="88" t="str">
        <f t="shared" si="100"/>
        <v/>
      </c>
      <c r="K459" s="95">
        <v>240</v>
      </c>
      <c r="L459" s="95">
        <v>49</v>
      </c>
      <c r="M459" s="96">
        <v>289</v>
      </c>
      <c r="N459" s="91" t="s">
        <v>29</v>
      </c>
    </row>
    <row r="460" spans="1:14" ht="14.25" x14ac:dyDescent="0.2">
      <c r="A460" s="90" t="s">
        <v>19</v>
      </c>
      <c r="B460" s="81" t="str">
        <f t="shared" si="101"/>
        <v>P</v>
      </c>
      <c r="C460" s="82" t="str">
        <f t="shared" si="102"/>
        <v/>
      </c>
      <c r="D460" s="83">
        <v>233</v>
      </c>
      <c r="E460" s="83">
        <v>43</v>
      </c>
      <c r="F460" s="84">
        <f t="shared" si="103"/>
        <v>276</v>
      </c>
      <c r="G460" s="85" t="s">
        <v>26</v>
      </c>
      <c r="H460" s="86">
        <f t="shared" si="104"/>
        <v>0.84420289855072461</v>
      </c>
      <c r="I460" s="87" t="str">
        <f t="shared" si="99"/>
        <v>P</v>
      </c>
      <c r="J460" s="88" t="str">
        <f t="shared" si="100"/>
        <v/>
      </c>
      <c r="K460" s="95">
        <v>234</v>
      </c>
      <c r="L460" s="95">
        <v>39</v>
      </c>
      <c r="M460" s="96">
        <v>273</v>
      </c>
      <c r="N460" s="91" t="s">
        <v>29</v>
      </c>
    </row>
    <row r="461" spans="1:14" ht="14.25" x14ac:dyDescent="0.2">
      <c r="A461" s="90" t="s">
        <v>20</v>
      </c>
      <c r="B461" s="81" t="str">
        <f t="shared" si="101"/>
        <v>P</v>
      </c>
      <c r="C461" s="82" t="str">
        <f t="shared" si="102"/>
        <v/>
      </c>
      <c r="D461" s="83">
        <v>403</v>
      </c>
      <c r="E461" s="83">
        <v>87</v>
      </c>
      <c r="F461" s="84">
        <f t="shared" si="103"/>
        <v>490</v>
      </c>
      <c r="G461" s="85" t="s">
        <v>26</v>
      </c>
      <c r="H461" s="86">
        <f t="shared" si="104"/>
        <v>0.82244897959183672</v>
      </c>
      <c r="I461" s="87" t="str">
        <f t="shared" si="99"/>
        <v/>
      </c>
      <c r="J461" s="88" t="str">
        <f t="shared" si="100"/>
        <v/>
      </c>
      <c r="K461" s="95"/>
      <c r="L461" s="95"/>
      <c r="M461" s="96"/>
      <c r="N461" s="91"/>
    </row>
    <row r="462" spans="1:14" ht="14.25" x14ac:dyDescent="0.2">
      <c r="A462" s="90" t="s">
        <v>21</v>
      </c>
      <c r="B462" s="81" t="str">
        <f t="shared" si="101"/>
        <v>P</v>
      </c>
      <c r="C462" s="82" t="str">
        <f t="shared" si="102"/>
        <v/>
      </c>
      <c r="D462" s="83">
        <v>297</v>
      </c>
      <c r="E462" s="83">
        <v>58</v>
      </c>
      <c r="F462" s="84">
        <f t="shared" si="103"/>
        <v>355</v>
      </c>
      <c r="G462" s="85" t="s">
        <v>26</v>
      </c>
      <c r="H462" s="86">
        <f t="shared" si="104"/>
        <v>0.83661971830985915</v>
      </c>
      <c r="I462" s="87" t="str">
        <f t="shared" si="99"/>
        <v>P</v>
      </c>
      <c r="J462" s="88" t="str">
        <f t="shared" si="100"/>
        <v/>
      </c>
      <c r="K462" s="95">
        <v>295</v>
      </c>
      <c r="L462" s="95">
        <v>55</v>
      </c>
      <c r="M462" s="96">
        <v>350</v>
      </c>
      <c r="N462" s="91" t="s">
        <v>29</v>
      </c>
    </row>
    <row r="463" spans="1:14" ht="14.25" x14ac:dyDescent="0.2">
      <c r="A463" s="90" t="s">
        <v>22</v>
      </c>
      <c r="B463" s="81" t="str">
        <f t="shared" si="101"/>
        <v>P</v>
      </c>
      <c r="C463" s="82" t="str">
        <f t="shared" si="102"/>
        <v/>
      </c>
      <c r="D463" s="83">
        <v>62</v>
      </c>
      <c r="E463" s="83">
        <v>10</v>
      </c>
      <c r="F463" s="84">
        <f t="shared" si="103"/>
        <v>72</v>
      </c>
      <c r="G463" s="85" t="s">
        <v>26</v>
      </c>
      <c r="H463" s="86">
        <f t="shared" si="104"/>
        <v>0.86111111111111116</v>
      </c>
      <c r="I463" s="87" t="str">
        <f t="shared" si="99"/>
        <v/>
      </c>
      <c r="J463" s="88" t="str">
        <f t="shared" si="100"/>
        <v/>
      </c>
      <c r="K463" s="95"/>
      <c r="L463" s="95"/>
      <c r="M463" s="96"/>
      <c r="N463" s="91"/>
    </row>
    <row r="464" spans="1:14" ht="14.25" x14ac:dyDescent="0.2">
      <c r="A464" s="90" t="s">
        <v>23</v>
      </c>
      <c r="B464" s="81" t="str">
        <f t="shared" si="101"/>
        <v>P</v>
      </c>
      <c r="C464" s="82" t="str">
        <f t="shared" si="102"/>
        <v/>
      </c>
      <c r="D464" s="83">
        <v>170</v>
      </c>
      <c r="E464" s="83">
        <v>59</v>
      </c>
      <c r="F464" s="84">
        <f t="shared" si="103"/>
        <v>229</v>
      </c>
      <c r="G464" s="85" t="s">
        <v>26</v>
      </c>
      <c r="H464" s="86">
        <f t="shared" si="104"/>
        <v>0.74235807860262004</v>
      </c>
      <c r="I464" s="87" t="str">
        <f t="shared" si="99"/>
        <v/>
      </c>
      <c r="J464" s="88" t="str">
        <f t="shared" si="100"/>
        <v/>
      </c>
      <c r="K464" s="95"/>
      <c r="L464" s="95"/>
      <c r="M464" s="96"/>
      <c r="N464" s="91"/>
    </row>
    <row r="465" spans="1:14" ht="14.25" x14ac:dyDescent="0.2">
      <c r="A465" s="90" t="s">
        <v>24</v>
      </c>
      <c r="B465" s="81" t="str">
        <f t="shared" si="101"/>
        <v>P</v>
      </c>
      <c r="C465" s="82" t="str">
        <f t="shared" si="102"/>
        <v/>
      </c>
      <c r="D465" s="83">
        <v>136</v>
      </c>
      <c r="E465" s="83">
        <v>54</v>
      </c>
      <c r="F465" s="84">
        <f t="shared" si="103"/>
        <v>190</v>
      </c>
      <c r="G465" s="85" t="s">
        <v>26</v>
      </c>
      <c r="H465" s="86">
        <f t="shared" si="104"/>
        <v>0.71578947368421053</v>
      </c>
      <c r="I465" s="87" t="str">
        <f t="shared" si="99"/>
        <v>P</v>
      </c>
      <c r="J465" s="88" t="str">
        <f t="shared" si="100"/>
        <v/>
      </c>
      <c r="K465" s="95">
        <v>132</v>
      </c>
      <c r="L465" s="95">
        <v>56</v>
      </c>
      <c r="M465" s="96">
        <v>188</v>
      </c>
      <c r="N465" s="91" t="s">
        <v>28</v>
      </c>
    </row>
    <row r="466" spans="1:14" ht="14.25" x14ac:dyDescent="0.2">
      <c r="A466" s="90"/>
      <c r="B466" s="81"/>
      <c r="C466" s="82"/>
      <c r="D466" s="83"/>
      <c r="E466" s="83"/>
      <c r="F466" s="84"/>
      <c r="G466" s="85"/>
      <c r="H466" s="86"/>
      <c r="I466" s="87" t="str">
        <f t="shared" si="99"/>
        <v>P</v>
      </c>
      <c r="J466" s="88" t="str">
        <f t="shared" si="100"/>
        <v/>
      </c>
      <c r="K466" s="95">
        <v>148</v>
      </c>
      <c r="L466" s="95">
        <v>40</v>
      </c>
      <c r="M466" s="96">
        <v>188</v>
      </c>
      <c r="N466" s="91" t="s">
        <v>30</v>
      </c>
    </row>
    <row r="467" spans="1:14" ht="14.25" x14ac:dyDescent="0.2">
      <c r="A467" s="90" t="s">
        <v>25</v>
      </c>
      <c r="B467" s="81" t="str">
        <f>IF(OR(AND(G467="N", H467&gt;50%), AND(G467="Y", H467&gt;=60%)), "P", "")</f>
        <v>P</v>
      </c>
      <c r="C467" s="82" t="str">
        <f>IF(OR(AND(G467="N", H467&lt;50%), (AND(G467="Y", H467&lt;60%))), "D", "")</f>
        <v/>
      </c>
      <c r="D467" s="83">
        <v>178</v>
      </c>
      <c r="E467" s="83">
        <v>31</v>
      </c>
      <c r="F467" s="84">
        <f>SUM(D467:E467)</f>
        <v>209</v>
      </c>
      <c r="G467" s="85" t="s">
        <v>26</v>
      </c>
      <c r="H467" s="86">
        <f>D467/F467</f>
        <v>0.85167464114832536</v>
      </c>
      <c r="I467" s="87" t="str">
        <f t="shared" si="99"/>
        <v>P</v>
      </c>
      <c r="J467" s="88" t="str">
        <f t="shared" si="100"/>
        <v/>
      </c>
      <c r="K467" s="95">
        <v>179</v>
      </c>
      <c r="L467" s="95">
        <v>30</v>
      </c>
      <c r="M467" s="96">
        <v>209</v>
      </c>
      <c r="N467" s="91" t="s">
        <v>28</v>
      </c>
    </row>
    <row r="468" spans="1:14" ht="15" x14ac:dyDescent="0.25">
      <c r="A468" s="120" t="s">
        <v>5</v>
      </c>
      <c r="B468" s="121">
        <f>COUNTIF(B457:B467, "P")</f>
        <v>10</v>
      </c>
      <c r="C468" s="121">
        <f>COUNTIF(C457:C467, "D")</f>
        <v>0</v>
      </c>
      <c r="D468" s="128"/>
      <c r="E468" s="128"/>
      <c r="F468" s="129"/>
      <c r="G468" s="130"/>
      <c r="H468" s="131"/>
      <c r="I468" s="130"/>
      <c r="J468" s="130"/>
      <c r="K468" s="132"/>
      <c r="L468" s="132"/>
      <c r="M468" s="129"/>
      <c r="N468" s="133"/>
    </row>
    <row r="469" spans="1:14" ht="15" customHeight="1" x14ac:dyDescent="0.2">
      <c r="A469" s="63"/>
      <c r="B469" s="64"/>
      <c r="C469" s="64"/>
      <c r="D469" s="64"/>
      <c r="E469" s="64"/>
      <c r="F469" s="64"/>
      <c r="G469" s="64"/>
      <c r="H469" s="64"/>
      <c r="I469" s="62"/>
      <c r="J469" s="62"/>
      <c r="K469" s="104"/>
      <c r="L469" s="104"/>
      <c r="M469" s="104"/>
      <c r="N469" s="65"/>
    </row>
    <row r="470" spans="1:14" ht="15" x14ac:dyDescent="0.25">
      <c r="A470" s="40" t="s">
        <v>629</v>
      </c>
      <c r="B470" s="6"/>
      <c r="C470" s="7"/>
      <c r="D470" s="47"/>
      <c r="E470" s="47"/>
      <c r="F470" s="8"/>
      <c r="G470" s="48"/>
      <c r="H470" s="9"/>
      <c r="I470" s="10" t="str">
        <f t="shared" ref="I470:I493" si="105">IF(K470&gt;L470, "P", "")</f>
        <v/>
      </c>
      <c r="J470" s="11" t="str">
        <f t="shared" ref="J470:J493" si="106">IF(L470&gt;K470, "D", "")</f>
        <v/>
      </c>
      <c r="K470" s="97"/>
      <c r="L470" s="97"/>
      <c r="M470" s="98"/>
      <c r="N470" s="73"/>
    </row>
    <row r="471" spans="1:14" ht="14.25" x14ac:dyDescent="0.2">
      <c r="A471" s="13" t="s">
        <v>630</v>
      </c>
      <c r="B471" s="6" t="str">
        <f t="shared" ref="B471:B477" si="107">IF(OR(AND(G471="N", H471&gt;50%), AND(G471="Y", H471&gt;=60%)), "P", "")</f>
        <v>P</v>
      </c>
      <c r="C471" s="7" t="str">
        <f t="shared" ref="C471:C477" si="108">IF(OR(AND(G471="N", H471&lt;50%), (AND(G471="Y", H471&lt;60%))), "D", "")</f>
        <v/>
      </c>
      <c r="D471" s="47">
        <v>232</v>
      </c>
      <c r="E471" s="47">
        <v>94</v>
      </c>
      <c r="F471" s="8">
        <f t="shared" ref="F471:F477" si="109">SUM(D471:E471)</f>
        <v>326</v>
      </c>
      <c r="G471" s="48" t="s">
        <v>26</v>
      </c>
      <c r="H471" s="9">
        <f t="shared" ref="H471:H477" si="110">D471/F471</f>
        <v>0.71165644171779141</v>
      </c>
      <c r="I471" s="10" t="str">
        <f t="shared" si="105"/>
        <v/>
      </c>
      <c r="J471" s="11" t="str">
        <f t="shared" si="106"/>
        <v/>
      </c>
      <c r="K471" s="97"/>
      <c r="L471" s="97"/>
      <c r="M471" s="98"/>
      <c r="N471" s="73"/>
    </row>
    <row r="472" spans="1:14" ht="14.25" x14ac:dyDescent="0.2">
      <c r="A472" s="13" t="s">
        <v>631</v>
      </c>
      <c r="B472" s="6" t="str">
        <f t="shared" si="107"/>
        <v>P</v>
      </c>
      <c r="C472" s="7" t="str">
        <f t="shared" si="108"/>
        <v/>
      </c>
      <c r="D472" s="47">
        <v>273</v>
      </c>
      <c r="E472" s="47">
        <v>53</v>
      </c>
      <c r="F472" s="8">
        <f t="shared" si="109"/>
        <v>326</v>
      </c>
      <c r="G472" s="48" t="s">
        <v>26</v>
      </c>
      <c r="H472" s="9">
        <f t="shared" si="110"/>
        <v>0.83742331288343563</v>
      </c>
      <c r="I472" s="10" t="str">
        <f t="shared" si="105"/>
        <v>P</v>
      </c>
      <c r="J472" s="11" t="str">
        <f t="shared" si="106"/>
        <v/>
      </c>
      <c r="K472" s="97">
        <v>285</v>
      </c>
      <c r="L472" s="97">
        <v>34</v>
      </c>
      <c r="M472" s="98">
        <f t="shared" ref="M472:M479" si="111">SUM(K472:L472)</f>
        <v>319</v>
      </c>
      <c r="N472" s="73" t="s">
        <v>648</v>
      </c>
    </row>
    <row r="473" spans="1:14" ht="14.25" x14ac:dyDescent="0.2">
      <c r="A473" s="13" t="s">
        <v>632</v>
      </c>
      <c r="B473" s="6" t="str">
        <f t="shared" si="107"/>
        <v>P</v>
      </c>
      <c r="C473" s="7" t="str">
        <f t="shared" si="108"/>
        <v/>
      </c>
      <c r="D473" s="47">
        <v>378</v>
      </c>
      <c r="E473" s="47">
        <v>137</v>
      </c>
      <c r="F473" s="8">
        <f t="shared" si="109"/>
        <v>515</v>
      </c>
      <c r="G473" s="48" t="s">
        <v>26</v>
      </c>
      <c r="H473" s="9">
        <f t="shared" si="110"/>
        <v>0.7339805825242719</v>
      </c>
      <c r="I473" s="10" t="str">
        <f t="shared" si="105"/>
        <v>P</v>
      </c>
      <c r="J473" s="11" t="str">
        <f t="shared" si="106"/>
        <v/>
      </c>
      <c r="K473" s="97">
        <v>354</v>
      </c>
      <c r="L473" s="97">
        <v>166</v>
      </c>
      <c r="M473" s="98">
        <f t="shared" si="111"/>
        <v>520</v>
      </c>
      <c r="N473" s="73" t="s">
        <v>649</v>
      </c>
    </row>
    <row r="474" spans="1:14" ht="14.25" x14ac:dyDescent="0.2">
      <c r="A474" s="13" t="s">
        <v>633</v>
      </c>
      <c r="B474" s="6" t="str">
        <f t="shared" si="107"/>
        <v>P</v>
      </c>
      <c r="C474" s="7" t="str">
        <f t="shared" si="108"/>
        <v/>
      </c>
      <c r="D474" s="47">
        <v>100</v>
      </c>
      <c r="E474" s="47">
        <v>51</v>
      </c>
      <c r="F474" s="8">
        <f t="shared" si="109"/>
        <v>151</v>
      </c>
      <c r="G474" s="48" t="s">
        <v>12</v>
      </c>
      <c r="H474" s="9">
        <f t="shared" si="110"/>
        <v>0.66225165562913912</v>
      </c>
      <c r="I474" s="10" t="str">
        <f t="shared" si="105"/>
        <v>P</v>
      </c>
      <c r="J474" s="11" t="str">
        <f t="shared" si="106"/>
        <v/>
      </c>
      <c r="K474" s="97">
        <v>111</v>
      </c>
      <c r="L474" s="97">
        <v>38</v>
      </c>
      <c r="M474" s="98">
        <f t="shared" si="111"/>
        <v>149</v>
      </c>
      <c r="N474" s="73" t="s">
        <v>650</v>
      </c>
    </row>
    <row r="475" spans="1:14" ht="14.25" x14ac:dyDescent="0.2">
      <c r="A475" s="13" t="s">
        <v>634</v>
      </c>
      <c r="B475" s="6" t="str">
        <f t="shared" si="107"/>
        <v>P</v>
      </c>
      <c r="C475" s="7" t="str">
        <f t="shared" si="108"/>
        <v/>
      </c>
      <c r="D475" s="47">
        <v>186</v>
      </c>
      <c r="E475" s="47">
        <v>43</v>
      </c>
      <c r="F475" s="8">
        <f t="shared" si="109"/>
        <v>229</v>
      </c>
      <c r="G475" s="48" t="s">
        <v>26</v>
      </c>
      <c r="H475" s="9">
        <f t="shared" si="110"/>
        <v>0.81222707423580787</v>
      </c>
      <c r="I475" s="10" t="str">
        <f t="shared" si="105"/>
        <v>P</v>
      </c>
      <c r="J475" s="11" t="str">
        <f t="shared" si="106"/>
        <v/>
      </c>
      <c r="K475" s="97">
        <v>184</v>
      </c>
      <c r="L475" s="97">
        <v>45</v>
      </c>
      <c r="M475" s="98">
        <f t="shared" si="111"/>
        <v>229</v>
      </c>
      <c r="N475" s="73" t="s">
        <v>47</v>
      </c>
    </row>
    <row r="476" spans="1:14" ht="14.25" x14ac:dyDescent="0.2">
      <c r="A476" s="13" t="s">
        <v>635</v>
      </c>
      <c r="B476" s="6" t="str">
        <f t="shared" si="107"/>
        <v>P</v>
      </c>
      <c r="C476" s="7" t="str">
        <f t="shared" si="108"/>
        <v/>
      </c>
      <c r="D476" s="47">
        <v>71</v>
      </c>
      <c r="E476" s="47">
        <v>6</v>
      </c>
      <c r="F476" s="8">
        <f t="shared" si="109"/>
        <v>77</v>
      </c>
      <c r="G476" s="48" t="s">
        <v>12</v>
      </c>
      <c r="H476" s="9">
        <f t="shared" si="110"/>
        <v>0.92207792207792205</v>
      </c>
      <c r="I476" s="10" t="str">
        <f t="shared" si="105"/>
        <v>P</v>
      </c>
      <c r="J476" s="11" t="str">
        <f t="shared" si="106"/>
        <v/>
      </c>
      <c r="K476" s="97">
        <v>75</v>
      </c>
      <c r="L476" s="97">
        <v>3</v>
      </c>
      <c r="M476" s="98">
        <f t="shared" si="111"/>
        <v>78</v>
      </c>
      <c r="N476" s="73" t="s">
        <v>651</v>
      </c>
    </row>
    <row r="477" spans="1:14" ht="14.25" x14ac:dyDescent="0.2">
      <c r="A477" s="13" t="s">
        <v>636</v>
      </c>
      <c r="B477" s="6" t="str">
        <f t="shared" si="107"/>
        <v>P</v>
      </c>
      <c r="C477" s="7" t="str">
        <f t="shared" si="108"/>
        <v/>
      </c>
      <c r="D477" s="47">
        <v>363</v>
      </c>
      <c r="E477" s="47">
        <v>126</v>
      </c>
      <c r="F477" s="8">
        <f t="shared" si="109"/>
        <v>489</v>
      </c>
      <c r="G477" s="48" t="s">
        <v>26</v>
      </c>
      <c r="H477" s="9">
        <f t="shared" si="110"/>
        <v>0.74233128834355833</v>
      </c>
      <c r="I477" s="10" t="str">
        <f t="shared" si="105"/>
        <v>P</v>
      </c>
      <c r="J477" s="11" t="str">
        <f t="shared" si="106"/>
        <v/>
      </c>
      <c r="K477" s="97">
        <v>386</v>
      </c>
      <c r="L477" s="97">
        <v>98</v>
      </c>
      <c r="M477" s="98">
        <f t="shared" si="111"/>
        <v>484</v>
      </c>
      <c r="N477" s="73" t="s">
        <v>652</v>
      </c>
    </row>
    <row r="478" spans="1:14" ht="14.25" x14ac:dyDescent="0.2">
      <c r="A478" s="13"/>
      <c r="B478" s="6"/>
      <c r="C478" s="7"/>
      <c r="D478" s="47"/>
      <c r="E478" s="47"/>
      <c r="F478" s="8"/>
      <c r="G478" s="48"/>
      <c r="H478" s="9"/>
      <c r="I478" s="10" t="str">
        <f t="shared" si="105"/>
        <v>P</v>
      </c>
      <c r="J478" s="11" t="str">
        <f t="shared" si="106"/>
        <v/>
      </c>
      <c r="K478" s="97">
        <v>397</v>
      </c>
      <c r="L478" s="97">
        <v>85</v>
      </c>
      <c r="M478" s="98">
        <f t="shared" si="111"/>
        <v>482</v>
      </c>
      <c r="N478" s="73" t="s">
        <v>58</v>
      </c>
    </row>
    <row r="479" spans="1:14" ht="14.25" x14ac:dyDescent="0.2">
      <c r="A479" s="13" t="s">
        <v>637</v>
      </c>
      <c r="B479" s="6" t="str">
        <f>IF(OR(AND(G479="N", H479&gt;50%), AND(G479="Y", H479&gt;=60%)), "P", "")</f>
        <v>P</v>
      </c>
      <c r="C479" s="7" t="str">
        <f>IF(OR(AND(G479="N", H479&lt;50%), (AND(G479="Y", H479&lt;60%))), "D", "")</f>
        <v/>
      </c>
      <c r="D479" s="47">
        <v>96</v>
      </c>
      <c r="E479" s="47">
        <v>21</v>
      </c>
      <c r="F479" s="8">
        <f>SUM(D479:E479)</f>
        <v>117</v>
      </c>
      <c r="G479" s="48" t="s">
        <v>26</v>
      </c>
      <c r="H479" s="9">
        <f>D479/F479</f>
        <v>0.82051282051282048</v>
      </c>
      <c r="I479" s="10" t="str">
        <f t="shared" si="105"/>
        <v>P</v>
      </c>
      <c r="J479" s="11" t="str">
        <f t="shared" si="106"/>
        <v/>
      </c>
      <c r="K479" s="97">
        <v>96</v>
      </c>
      <c r="L479" s="97">
        <v>21</v>
      </c>
      <c r="M479" s="98">
        <f t="shared" si="111"/>
        <v>117</v>
      </c>
      <c r="N479" s="73" t="s">
        <v>653</v>
      </c>
    </row>
    <row r="480" spans="1:14" ht="14.25" x14ac:dyDescent="0.2">
      <c r="A480" s="13" t="s">
        <v>638</v>
      </c>
      <c r="B480" s="6" t="str">
        <f>IF(OR(AND(G480="N", H480&gt;50%), AND(G480="Y", H480&gt;=60%)), "P", "")</f>
        <v>P</v>
      </c>
      <c r="C480" s="7" t="str">
        <f>IF(OR(AND(G480="N", H480&lt;50%), (AND(G480="Y", H480&lt;60%))), "D", "")</f>
        <v/>
      </c>
      <c r="D480" s="47">
        <v>28</v>
      </c>
      <c r="E480" s="47">
        <v>3</v>
      </c>
      <c r="F480" s="8">
        <f>SUM(D480:E480)</f>
        <v>31</v>
      </c>
      <c r="G480" s="48" t="s">
        <v>26</v>
      </c>
      <c r="H480" s="9">
        <f>D480/F480</f>
        <v>0.90322580645161288</v>
      </c>
      <c r="I480" s="10" t="str">
        <f t="shared" si="105"/>
        <v/>
      </c>
      <c r="J480" s="11" t="str">
        <f t="shared" si="106"/>
        <v/>
      </c>
      <c r="K480" s="97"/>
      <c r="L480" s="97"/>
      <c r="M480" s="98"/>
      <c r="N480" s="73"/>
    </row>
    <row r="481" spans="1:16141" ht="14.25" x14ac:dyDescent="0.2">
      <c r="A481" s="13" t="s">
        <v>639</v>
      </c>
      <c r="B481" s="6" t="str">
        <f>IF(OR(AND(G481="N", H481&gt;50%), AND(G481="Y", H481&gt;=60%)), "P", "")</f>
        <v>P</v>
      </c>
      <c r="C481" s="7" t="str">
        <f>IF(OR(AND(G481="N", H481&lt;50%), (AND(G481="Y", H481&lt;60%))), "D", "")</f>
        <v/>
      </c>
      <c r="D481" s="47">
        <v>47</v>
      </c>
      <c r="E481" s="47">
        <v>7</v>
      </c>
      <c r="F481" s="8">
        <f>SUM(D481:E481)</f>
        <v>54</v>
      </c>
      <c r="G481" s="48" t="s">
        <v>26</v>
      </c>
      <c r="H481" s="9">
        <f>D481/F481</f>
        <v>0.87037037037037035</v>
      </c>
      <c r="I481" s="10" t="str">
        <f t="shared" si="105"/>
        <v/>
      </c>
      <c r="J481" s="11" t="str">
        <f t="shared" si="106"/>
        <v/>
      </c>
      <c r="K481" s="97"/>
      <c r="L481" s="97"/>
      <c r="M481" s="98"/>
      <c r="N481" s="73"/>
    </row>
    <row r="482" spans="1:16141" ht="14.25" x14ac:dyDescent="0.2">
      <c r="A482" s="13" t="s">
        <v>640</v>
      </c>
      <c r="B482" s="6" t="str">
        <f>IF(OR(AND(G482="N", H482&gt;50%), AND(G482="Y", H482&gt;=60%)), "P", "")</f>
        <v>P</v>
      </c>
      <c r="C482" s="7" t="str">
        <f>IF(OR(AND(G482="N", H482&lt;50%), (AND(G482="Y", H482&lt;60%))), "D", "")</f>
        <v/>
      </c>
      <c r="D482" s="47">
        <v>393</v>
      </c>
      <c r="E482" s="47">
        <v>95</v>
      </c>
      <c r="F482" s="8">
        <f>SUM(D482:E482)</f>
        <v>488</v>
      </c>
      <c r="G482" s="48" t="s">
        <v>26</v>
      </c>
      <c r="H482" s="9">
        <f>D482/F482</f>
        <v>0.80532786885245899</v>
      </c>
      <c r="I482" s="10" t="str">
        <f t="shared" si="105"/>
        <v>P</v>
      </c>
      <c r="J482" s="11" t="str">
        <f t="shared" si="106"/>
        <v/>
      </c>
      <c r="K482" s="97">
        <v>391</v>
      </c>
      <c r="L482" s="97">
        <v>95</v>
      </c>
      <c r="M482" s="98">
        <f t="shared" ref="M482:M492" si="112">SUM(K482:L482)</f>
        <v>486</v>
      </c>
      <c r="N482" s="73" t="s">
        <v>654</v>
      </c>
    </row>
    <row r="483" spans="1:16141" ht="14.25" x14ac:dyDescent="0.2">
      <c r="A483" s="13"/>
      <c r="B483" s="6"/>
      <c r="C483" s="7"/>
      <c r="D483" s="47"/>
      <c r="E483" s="47"/>
      <c r="F483" s="8"/>
      <c r="G483" s="48"/>
      <c r="H483" s="9"/>
      <c r="I483" s="10" t="str">
        <f t="shared" si="105"/>
        <v>P</v>
      </c>
      <c r="J483" s="11" t="str">
        <f t="shared" si="106"/>
        <v/>
      </c>
      <c r="K483" s="97">
        <v>431</v>
      </c>
      <c r="L483" s="97">
        <v>55</v>
      </c>
      <c r="M483" s="98">
        <f t="shared" si="112"/>
        <v>486</v>
      </c>
      <c r="N483" s="73" t="s">
        <v>651</v>
      </c>
    </row>
    <row r="484" spans="1:16141" ht="14.25" x14ac:dyDescent="0.2">
      <c r="A484" s="13"/>
      <c r="B484" s="6"/>
      <c r="C484" s="7"/>
      <c r="D484" s="47"/>
      <c r="E484" s="47"/>
      <c r="F484" s="8"/>
      <c r="G484" s="48"/>
      <c r="H484" s="9"/>
      <c r="I484" s="10" t="str">
        <f t="shared" si="105"/>
        <v>P</v>
      </c>
      <c r="J484" s="11" t="str">
        <f t="shared" si="106"/>
        <v/>
      </c>
      <c r="K484" s="97">
        <v>387</v>
      </c>
      <c r="L484" s="97">
        <v>99</v>
      </c>
      <c r="M484" s="98">
        <f t="shared" si="112"/>
        <v>486</v>
      </c>
      <c r="N484" s="73" t="s">
        <v>655</v>
      </c>
    </row>
    <row r="485" spans="1:16141" ht="14.25" x14ac:dyDescent="0.2">
      <c r="A485" s="13" t="s">
        <v>641</v>
      </c>
      <c r="B485" s="6" t="str">
        <f>IF(OR(AND(G485="N", H485&gt;50%), AND(G485="Y", H485&gt;=60%)), "P", "")</f>
        <v>P</v>
      </c>
      <c r="C485" s="7" t="str">
        <f>IF(OR(AND(G485="N", H485&lt;50%), (AND(G485="Y", H485&lt;60%))), "D", "")</f>
        <v/>
      </c>
      <c r="D485" s="47">
        <v>153</v>
      </c>
      <c r="E485" s="47">
        <v>24</v>
      </c>
      <c r="F485" s="8">
        <f>SUM(D485:E485)</f>
        <v>177</v>
      </c>
      <c r="G485" s="48" t="s">
        <v>26</v>
      </c>
      <c r="H485" s="9">
        <f>D485/F485</f>
        <v>0.86440677966101698</v>
      </c>
      <c r="I485" s="10" t="str">
        <f t="shared" si="105"/>
        <v>P</v>
      </c>
      <c r="J485" s="11" t="str">
        <f t="shared" si="106"/>
        <v/>
      </c>
      <c r="K485" s="97">
        <v>151</v>
      </c>
      <c r="L485" s="97">
        <v>26</v>
      </c>
      <c r="M485" s="98">
        <f t="shared" si="112"/>
        <v>177</v>
      </c>
      <c r="N485" s="73" t="s">
        <v>656</v>
      </c>
    </row>
    <row r="486" spans="1:16141" ht="14.25" x14ac:dyDescent="0.2">
      <c r="A486" s="13" t="s">
        <v>642</v>
      </c>
      <c r="B486" s="6" t="str">
        <f>IF(OR(AND(G486="N", H486&gt;50%), AND(G486="Y", H486&gt;=60%)), "P", "")</f>
        <v>P</v>
      </c>
      <c r="C486" s="7" t="str">
        <f>IF(OR(AND(G486="N", H486&lt;50%), (AND(G486="Y", H486&lt;60%))), "D", "")</f>
        <v/>
      </c>
      <c r="D486" s="47">
        <v>151</v>
      </c>
      <c r="E486" s="47">
        <v>19</v>
      </c>
      <c r="F486" s="8">
        <f>SUM(D486:E486)</f>
        <v>170</v>
      </c>
      <c r="G486" s="48" t="s">
        <v>26</v>
      </c>
      <c r="H486" s="9">
        <f>D486/F486</f>
        <v>0.88823529411764701</v>
      </c>
      <c r="I486" s="10" t="str">
        <f t="shared" si="105"/>
        <v>P</v>
      </c>
      <c r="J486" s="11" t="str">
        <f t="shared" si="106"/>
        <v/>
      </c>
      <c r="K486" s="97">
        <v>158</v>
      </c>
      <c r="L486" s="97">
        <v>13</v>
      </c>
      <c r="M486" s="98">
        <f t="shared" si="112"/>
        <v>171</v>
      </c>
      <c r="N486" s="73" t="s">
        <v>657</v>
      </c>
    </row>
    <row r="487" spans="1:16141" ht="14.25" x14ac:dyDescent="0.2">
      <c r="A487" s="13" t="s">
        <v>643</v>
      </c>
      <c r="B487" s="6" t="str">
        <f>IF(OR(AND(G487="N", H487&gt;50%), AND(G487="Y", H487&gt;=60%)), "P", "")</f>
        <v>P</v>
      </c>
      <c r="C487" s="7" t="str">
        <f>IF(OR(AND(G487="N", H487&lt;50%), (AND(G487="Y", H487&lt;60%))), "D", "")</f>
        <v/>
      </c>
      <c r="D487" s="47">
        <v>332</v>
      </c>
      <c r="E487" s="47">
        <v>82</v>
      </c>
      <c r="F487" s="8">
        <f>SUM(D487:E487)</f>
        <v>414</v>
      </c>
      <c r="G487" s="48" t="s">
        <v>26</v>
      </c>
      <c r="H487" s="9">
        <f>D487/F487</f>
        <v>0.80193236714975846</v>
      </c>
      <c r="I487" s="10" t="str">
        <f t="shared" si="105"/>
        <v>P</v>
      </c>
      <c r="J487" s="11" t="str">
        <f t="shared" si="106"/>
        <v/>
      </c>
      <c r="K487" s="97">
        <v>335</v>
      </c>
      <c r="L487" s="97">
        <v>79</v>
      </c>
      <c r="M487" s="98">
        <f t="shared" si="112"/>
        <v>414</v>
      </c>
      <c r="N487" s="73" t="s">
        <v>658</v>
      </c>
    </row>
    <row r="488" spans="1:16141" ht="14.25" x14ac:dyDescent="0.2">
      <c r="A488" s="13"/>
      <c r="B488" s="6"/>
      <c r="C488" s="7"/>
      <c r="D488" s="47"/>
      <c r="E488" s="47"/>
      <c r="F488" s="8"/>
      <c r="G488" s="48"/>
      <c r="H488" s="9"/>
      <c r="I488" s="10" t="str">
        <f t="shared" si="105"/>
        <v>P</v>
      </c>
      <c r="J488" s="11" t="str">
        <f t="shared" si="106"/>
        <v/>
      </c>
      <c r="K488" s="97">
        <v>302</v>
      </c>
      <c r="L488" s="97">
        <v>111</v>
      </c>
      <c r="M488" s="98">
        <f t="shared" si="112"/>
        <v>413</v>
      </c>
      <c r="N488" s="73" t="s">
        <v>659</v>
      </c>
    </row>
    <row r="489" spans="1:16141" ht="14.25" x14ac:dyDescent="0.2">
      <c r="A489" s="13" t="s">
        <v>644</v>
      </c>
      <c r="B489" s="6" t="str">
        <f>IF(OR(AND(G489="N", H489&gt;50%), AND(G489="Y", H489&gt;=60%)), "P", "")</f>
        <v>P</v>
      </c>
      <c r="C489" s="7" t="str">
        <f>IF(OR(AND(G489="N", H489&lt;50%), (AND(G489="Y", H489&lt;60%))), "D", "")</f>
        <v/>
      </c>
      <c r="D489" s="47">
        <v>179</v>
      </c>
      <c r="E489" s="47">
        <v>71</v>
      </c>
      <c r="F489" s="8">
        <f>SUM(D489:E489)</f>
        <v>250</v>
      </c>
      <c r="G489" s="48" t="s">
        <v>26</v>
      </c>
      <c r="H489" s="9">
        <f>D489/F489</f>
        <v>0.71599999999999997</v>
      </c>
      <c r="I489" s="10" t="str">
        <f t="shared" si="105"/>
        <v>P</v>
      </c>
      <c r="J489" s="11" t="str">
        <f t="shared" si="106"/>
        <v/>
      </c>
      <c r="K489" s="97">
        <v>164</v>
      </c>
      <c r="L489" s="97">
        <v>86</v>
      </c>
      <c r="M489" s="98">
        <f t="shared" si="112"/>
        <v>250</v>
      </c>
      <c r="N489" s="73" t="s">
        <v>659</v>
      </c>
    </row>
    <row r="490" spans="1:16141" ht="14.25" x14ac:dyDescent="0.2">
      <c r="A490" s="13"/>
      <c r="B490" s="6"/>
      <c r="C490" s="7"/>
      <c r="D490" s="47"/>
      <c r="E490" s="47"/>
      <c r="F490" s="8"/>
      <c r="G490" s="48"/>
      <c r="H490" s="9"/>
      <c r="I490" s="10" t="str">
        <f t="shared" si="105"/>
        <v>P</v>
      </c>
      <c r="J490" s="11" t="str">
        <f t="shared" si="106"/>
        <v/>
      </c>
      <c r="K490" s="97">
        <v>187</v>
      </c>
      <c r="L490" s="97">
        <v>63</v>
      </c>
      <c r="M490" s="98">
        <f t="shared" si="112"/>
        <v>250</v>
      </c>
      <c r="N490" s="73" t="s">
        <v>660</v>
      </c>
    </row>
    <row r="491" spans="1:16141" ht="14.25" x14ac:dyDescent="0.2">
      <c r="A491" s="13" t="s">
        <v>645</v>
      </c>
      <c r="B491" s="6" t="str">
        <f>IF(OR(AND(G491="N", H491&gt;50%), AND(G491="Y", H491&gt;=60%)), "P", "")</f>
        <v>P</v>
      </c>
      <c r="C491" s="7" t="str">
        <f>IF(OR(AND(G491="N", H491&lt;50%), (AND(G491="Y", H491&lt;60%))), "D", "")</f>
        <v/>
      </c>
      <c r="D491" s="47">
        <v>316</v>
      </c>
      <c r="E491" s="47">
        <v>46</v>
      </c>
      <c r="F491" s="8">
        <f>SUM(D491:E491)</f>
        <v>362</v>
      </c>
      <c r="G491" s="48" t="s">
        <v>26</v>
      </c>
      <c r="H491" s="9">
        <f>D491/F491</f>
        <v>0.8729281767955801</v>
      </c>
      <c r="I491" s="10" t="str">
        <f t="shared" si="105"/>
        <v>P</v>
      </c>
      <c r="J491" s="11" t="str">
        <f t="shared" si="106"/>
        <v/>
      </c>
      <c r="K491" s="97">
        <v>286</v>
      </c>
      <c r="L491" s="97">
        <v>77</v>
      </c>
      <c r="M491" s="98">
        <f t="shared" si="112"/>
        <v>363</v>
      </c>
      <c r="N491" s="73" t="s">
        <v>661</v>
      </c>
    </row>
    <row r="492" spans="1:16141" ht="14.25" x14ac:dyDescent="0.2">
      <c r="A492" s="13" t="s">
        <v>646</v>
      </c>
      <c r="B492" s="6" t="str">
        <f>IF(OR(AND(G492="N", H492&gt;50%), AND(G492="Y", H492&gt;=60%)), "P", "")</f>
        <v>P</v>
      </c>
      <c r="C492" s="7" t="str">
        <f>IF(OR(AND(G492="N", H492&lt;50%), (AND(G492="Y", H492&lt;60%))), "D", "")</f>
        <v/>
      </c>
      <c r="D492" s="47">
        <v>174</v>
      </c>
      <c r="E492" s="47">
        <v>48</v>
      </c>
      <c r="F492" s="8">
        <f>SUM(D492:E492)</f>
        <v>222</v>
      </c>
      <c r="G492" s="48" t="s">
        <v>26</v>
      </c>
      <c r="H492" s="9">
        <f>D492/F492</f>
        <v>0.78378378378378377</v>
      </c>
      <c r="I492" s="10" t="str">
        <f t="shared" si="105"/>
        <v>P</v>
      </c>
      <c r="J492" s="11" t="str">
        <f t="shared" si="106"/>
        <v/>
      </c>
      <c r="K492" s="97">
        <v>189</v>
      </c>
      <c r="L492" s="97">
        <v>32</v>
      </c>
      <c r="M492" s="98">
        <f t="shared" si="112"/>
        <v>221</v>
      </c>
      <c r="N492" s="73" t="s">
        <v>662</v>
      </c>
    </row>
    <row r="493" spans="1:16141" ht="14.25" x14ac:dyDescent="0.2">
      <c r="A493" s="13" t="s">
        <v>647</v>
      </c>
      <c r="B493" s="6" t="str">
        <f>IF(OR(AND(G493="N", H493&gt;50%), AND(G493="Y", H493&gt;=60%)), "P", "")</f>
        <v>P</v>
      </c>
      <c r="C493" s="7" t="str">
        <f>IF(OR(AND(G493="N", H493&lt;50%), (AND(G493="Y", H493&lt;60%))), "D", "")</f>
        <v/>
      </c>
      <c r="D493" s="47">
        <v>504</v>
      </c>
      <c r="E493" s="47">
        <v>116</v>
      </c>
      <c r="F493" s="8">
        <f>SUM(D493:E493)</f>
        <v>620</v>
      </c>
      <c r="G493" s="48" t="s">
        <v>26</v>
      </c>
      <c r="H493" s="9">
        <f>D493/F493</f>
        <v>0.81290322580645158</v>
      </c>
      <c r="I493" s="10" t="str">
        <f t="shared" si="105"/>
        <v/>
      </c>
      <c r="J493" s="11" t="str">
        <f t="shared" si="106"/>
        <v/>
      </c>
      <c r="K493" s="97"/>
      <c r="L493" s="97"/>
      <c r="M493" s="98"/>
      <c r="N493" s="73"/>
    </row>
    <row r="494" spans="1:16141" ht="15" x14ac:dyDescent="0.25">
      <c r="A494" s="136" t="s">
        <v>5</v>
      </c>
      <c r="B494" s="135">
        <f>COUNTIF(B471:B493, "P")</f>
        <v>18</v>
      </c>
      <c r="C494" s="135">
        <f>COUNTIF(C471:C493, "D")</f>
        <v>0</v>
      </c>
      <c r="D494" s="43"/>
      <c r="E494" s="43"/>
      <c r="F494" s="138"/>
      <c r="G494" s="42"/>
      <c r="H494" s="139"/>
      <c r="I494" s="42"/>
      <c r="J494" s="42"/>
      <c r="K494" s="44"/>
      <c r="L494" s="44"/>
      <c r="M494" s="138"/>
      <c r="N494" s="140"/>
    </row>
    <row r="495" spans="1:16141" s="70" customFormat="1" ht="15" customHeight="1" x14ac:dyDescent="0.2">
      <c r="A495" s="68"/>
      <c r="B495" s="69"/>
      <c r="C495" s="69"/>
      <c r="D495" s="69"/>
      <c r="E495" s="69"/>
      <c r="F495" s="69"/>
      <c r="G495" s="69"/>
      <c r="H495" s="69"/>
      <c r="I495" s="67"/>
      <c r="J495" s="67"/>
      <c r="K495" s="106"/>
      <c r="L495" s="106"/>
      <c r="M495" s="106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  <c r="CU495" s="69"/>
      <c r="CV495" s="69"/>
      <c r="CW495" s="69"/>
      <c r="CX495" s="69"/>
      <c r="CY495" s="69"/>
      <c r="CZ495" s="69"/>
      <c r="DA495" s="69"/>
      <c r="DB495" s="69"/>
      <c r="DC495" s="69"/>
      <c r="DD495" s="69"/>
      <c r="DE495" s="69"/>
      <c r="DF495" s="69"/>
      <c r="DG495" s="69"/>
      <c r="DH495" s="69"/>
      <c r="DI495" s="69"/>
      <c r="DJ495" s="69"/>
      <c r="DK495" s="69"/>
      <c r="DL495" s="69"/>
      <c r="DM495" s="69"/>
      <c r="DN495" s="69"/>
      <c r="DO495" s="69"/>
      <c r="DP495" s="69"/>
      <c r="DQ495" s="69"/>
      <c r="DR495" s="69"/>
      <c r="DS495" s="69"/>
      <c r="DT495" s="69"/>
      <c r="DU495" s="69"/>
      <c r="DV495" s="69"/>
      <c r="DW495" s="69"/>
      <c r="DX495" s="69"/>
      <c r="DY495" s="69"/>
      <c r="DZ495" s="69"/>
      <c r="EA495" s="69"/>
      <c r="EB495" s="69"/>
      <c r="EC495" s="69"/>
      <c r="ED495" s="69"/>
      <c r="EE495" s="69"/>
      <c r="EF495" s="69"/>
      <c r="EG495" s="69"/>
      <c r="EH495" s="69"/>
      <c r="EI495" s="69"/>
      <c r="EJ495" s="69"/>
      <c r="EK495" s="69"/>
      <c r="EL495" s="69"/>
      <c r="EM495" s="69"/>
      <c r="EN495" s="69"/>
      <c r="EO495" s="69"/>
      <c r="EP495" s="69"/>
      <c r="EQ495" s="69"/>
      <c r="ER495" s="69"/>
      <c r="ES495" s="69"/>
      <c r="ET495" s="69"/>
      <c r="EU495" s="69"/>
      <c r="EV495" s="69"/>
      <c r="EW495" s="69"/>
      <c r="EX495" s="69"/>
      <c r="EY495" s="69"/>
      <c r="EZ495" s="69"/>
      <c r="FA495" s="69"/>
      <c r="FB495" s="69"/>
      <c r="FC495" s="69"/>
      <c r="FD495" s="69"/>
      <c r="FE495" s="69"/>
      <c r="FF495" s="69"/>
      <c r="FG495" s="69"/>
      <c r="FH495" s="69"/>
      <c r="FI495" s="69"/>
      <c r="FJ495" s="69"/>
      <c r="FK495" s="69"/>
      <c r="FL495" s="69"/>
      <c r="FM495" s="69"/>
      <c r="FN495" s="69"/>
      <c r="FO495" s="69"/>
      <c r="FP495" s="69"/>
      <c r="FQ495" s="69"/>
      <c r="FR495" s="69"/>
      <c r="FS495" s="69"/>
      <c r="FT495" s="69"/>
      <c r="FU495" s="69"/>
      <c r="FV495" s="69"/>
      <c r="FW495" s="69"/>
      <c r="FX495" s="69"/>
      <c r="FY495" s="69"/>
      <c r="FZ495" s="69"/>
      <c r="GA495" s="69"/>
      <c r="GB495" s="69"/>
      <c r="GC495" s="69"/>
      <c r="GD495" s="69"/>
      <c r="GE495" s="69"/>
      <c r="GF495" s="69"/>
      <c r="GG495" s="69"/>
      <c r="GH495" s="69"/>
      <c r="GI495" s="69"/>
      <c r="GJ495" s="69"/>
      <c r="GK495" s="69"/>
      <c r="GL495" s="69"/>
      <c r="GM495" s="69"/>
      <c r="GN495" s="69"/>
      <c r="GO495" s="69"/>
      <c r="GP495" s="69"/>
      <c r="GQ495" s="69"/>
      <c r="GR495" s="69"/>
      <c r="GS495" s="69"/>
      <c r="GT495" s="69"/>
      <c r="GU495" s="69"/>
      <c r="GV495" s="69"/>
      <c r="GW495" s="69"/>
      <c r="GX495" s="69"/>
      <c r="GY495" s="69"/>
      <c r="GZ495" s="69"/>
      <c r="HA495" s="69"/>
      <c r="HB495" s="69"/>
      <c r="HC495" s="69"/>
      <c r="HD495" s="69"/>
      <c r="HE495" s="69"/>
      <c r="HF495" s="69"/>
      <c r="HG495" s="69"/>
      <c r="HH495" s="69"/>
      <c r="HI495" s="69"/>
      <c r="HJ495" s="69"/>
      <c r="HK495" s="69"/>
      <c r="HL495" s="69"/>
      <c r="HM495" s="69"/>
      <c r="HN495" s="69"/>
      <c r="HO495" s="69"/>
      <c r="HP495" s="69"/>
      <c r="HQ495" s="69"/>
      <c r="HR495" s="69"/>
      <c r="HS495" s="69"/>
      <c r="HT495" s="69"/>
      <c r="HU495" s="69"/>
      <c r="HV495" s="69"/>
      <c r="HW495" s="69"/>
      <c r="HX495" s="69"/>
      <c r="HY495" s="69"/>
      <c r="HZ495" s="69"/>
      <c r="IA495" s="69"/>
      <c r="IB495" s="69"/>
      <c r="IC495" s="69"/>
      <c r="ID495" s="69"/>
      <c r="IE495" s="69"/>
      <c r="IF495" s="69"/>
      <c r="IG495" s="69"/>
      <c r="IH495" s="69"/>
      <c r="II495" s="69"/>
      <c r="IJ495" s="69"/>
      <c r="IK495" s="69"/>
      <c r="IL495" s="69"/>
      <c r="IM495" s="69"/>
      <c r="IN495" s="69"/>
      <c r="IO495" s="69"/>
      <c r="IP495" s="69"/>
      <c r="IQ495" s="69"/>
      <c r="IR495" s="69"/>
      <c r="IS495" s="69"/>
      <c r="IT495" s="69"/>
      <c r="IU495" s="69"/>
      <c r="IV495" s="69"/>
      <c r="IW495" s="69"/>
      <c r="IX495" s="69"/>
      <c r="IY495" s="69"/>
      <c r="IZ495" s="69"/>
      <c r="JA495" s="69"/>
      <c r="JB495" s="69"/>
      <c r="JC495" s="69"/>
      <c r="JD495" s="69"/>
      <c r="JE495" s="69"/>
      <c r="JF495" s="69"/>
      <c r="JG495" s="69"/>
      <c r="JH495" s="69"/>
      <c r="JI495" s="69"/>
      <c r="JJ495" s="69"/>
      <c r="JK495" s="69"/>
      <c r="JL495" s="69"/>
      <c r="JM495" s="69"/>
      <c r="JN495" s="69"/>
      <c r="JO495" s="69"/>
      <c r="JP495" s="69"/>
      <c r="JQ495" s="69"/>
      <c r="JR495" s="69"/>
      <c r="JS495" s="69"/>
      <c r="JT495" s="69"/>
      <c r="JU495" s="69"/>
      <c r="JV495" s="69"/>
      <c r="JW495" s="69"/>
      <c r="JX495" s="69"/>
      <c r="JY495" s="69"/>
      <c r="JZ495" s="69"/>
      <c r="KA495" s="69"/>
      <c r="KB495" s="69"/>
      <c r="KC495" s="69"/>
      <c r="KD495" s="69"/>
      <c r="KE495" s="69"/>
      <c r="KF495" s="69"/>
      <c r="KG495" s="69"/>
      <c r="KH495" s="69"/>
      <c r="KI495" s="69"/>
      <c r="KJ495" s="69"/>
      <c r="KK495" s="69"/>
      <c r="KL495" s="69"/>
      <c r="KM495" s="69"/>
      <c r="KN495" s="69"/>
      <c r="KO495" s="69"/>
      <c r="KP495" s="69"/>
      <c r="KQ495" s="69"/>
      <c r="KR495" s="69"/>
      <c r="KS495" s="69"/>
      <c r="KT495" s="69"/>
      <c r="KU495" s="69"/>
      <c r="KV495" s="69"/>
      <c r="KW495" s="69"/>
      <c r="KX495" s="69"/>
      <c r="KY495" s="69"/>
      <c r="KZ495" s="69"/>
      <c r="LA495" s="69"/>
      <c r="LB495" s="69"/>
      <c r="LC495" s="69"/>
      <c r="LD495" s="69"/>
      <c r="LE495" s="69"/>
      <c r="LF495" s="69"/>
      <c r="LG495" s="69"/>
      <c r="LH495" s="69"/>
      <c r="LI495" s="69"/>
      <c r="LJ495" s="69"/>
      <c r="LK495" s="69"/>
      <c r="LL495" s="69"/>
      <c r="LM495" s="69"/>
      <c r="LN495" s="69"/>
      <c r="LO495" s="69"/>
      <c r="LP495" s="69"/>
      <c r="LQ495" s="69"/>
      <c r="LR495" s="69"/>
      <c r="LS495" s="69"/>
      <c r="LT495" s="69"/>
      <c r="LU495" s="69"/>
      <c r="LV495" s="69"/>
      <c r="LW495" s="69"/>
      <c r="LX495" s="69"/>
      <c r="LY495" s="69"/>
      <c r="LZ495" s="69"/>
      <c r="MA495" s="69"/>
      <c r="MB495" s="69"/>
      <c r="MC495" s="69"/>
      <c r="MD495" s="69"/>
      <c r="ME495" s="69"/>
      <c r="MF495" s="69"/>
      <c r="MG495" s="69"/>
      <c r="MH495" s="69"/>
      <c r="MI495" s="69"/>
      <c r="MJ495" s="69"/>
      <c r="MK495" s="69"/>
      <c r="ML495" s="69"/>
      <c r="MM495" s="69"/>
      <c r="MN495" s="69"/>
      <c r="MO495" s="69"/>
      <c r="MP495" s="69"/>
      <c r="MQ495" s="69"/>
      <c r="MR495" s="69"/>
      <c r="MS495" s="69"/>
      <c r="MT495" s="69"/>
      <c r="MU495" s="69"/>
      <c r="MV495" s="69"/>
      <c r="MW495" s="69"/>
      <c r="MX495" s="69"/>
      <c r="MY495" s="69"/>
      <c r="MZ495" s="69"/>
      <c r="NA495" s="69"/>
      <c r="NB495" s="69"/>
      <c r="NC495" s="69"/>
      <c r="ND495" s="69"/>
      <c r="NE495" s="69"/>
      <c r="NF495" s="69"/>
      <c r="NG495" s="69"/>
      <c r="NH495" s="69"/>
      <c r="NI495" s="69"/>
      <c r="NJ495" s="69"/>
      <c r="NK495" s="69"/>
      <c r="NL495" s="69"/>
      <c r="NM495" s="69"/>
      <c r="NN495" s="69"/>
      <c r="NO495" s="69"/>
      <c r="NP495" s="69"/>
      <c r="NQ495" s="69"/>
      <c r="NR495" s="69"/>
      <c r="NS495" s="69"/>
      <c r="NT495" s="69"/>
      <c r="NU495" s="69"/>
      <c r="NV495" s="69"/>
      <c r="NW495" s="69"/>
      <c r="NX495" s="69"/>
      <c r="NY495" s="69"/>
      <c r="NZ495" s="69"/>
      <c r="OA495" s="69"/>
      <c r="OB495" s="69"/>
      <c r="OC495" s="69"/>
      <c r="OD495" s="69"/>
      <c r="OE495" s="69"/>
      <c r="OF495" s="69"/>
      <c r="OG495" s="69"/>
      <c r="OH495" s="69"/>
      <c r="OI495" s="69"/>
      <c r="OJ495" s="69"/>
      <c r="OK495" s="69"/>
      <c r="OL495" s="69"/>
      <c r="OM495" s="69"/>
      <c r="ON495" s="69"/>
      <c r="OO495" s="69"/>
      <c r="OP495" s="69"/>
      <c r="OQ495" s="69"/>
      <c r="OR495" s="69"/>
      <c r="OS495" s="69"/>
      <c r="OT495" s="69"/>
      <c r="OU495" s="69"/>
      <c r="OV495" s="69"/>
      <c r="OW495" s="69"/>
      <c r="OX495" s="69"/>
      <c r="OY495" s="69"/>
      <c r="OZ495" s="69"/>
      <c r="PA495" s="69"/>
      <c r="PB495" s="69"/>
      <c r="PC495" s="69"/>
      <c r="PD495" s="69"/>
      <c r="PE495" s="69"/>
      <c r="PF495" s="69"/>
      <c r="PG495" s="69"/>
      <c r="PH495" s="69"/>
      <c r="PI495" s="69"/>
      <c r="PJ495" s="69"/>
      <c r="PK495" s="69"/>
      <c r="PL495" s="69"/>
      <c r="PM495" s="69"/>
      <c r="PN495" s="69"/>
      <c r="PO495" s="69"/>
      <c r="PP495" s="69"/>
      <c r="PQ495" s="69"/>
      <c r="PR495" s="69"/>
      <c r="PS495" s="69"/>
      <c r="PT495" s="69"/>
      <c r="PU495" s="69"/>
      <c r="PV495" s="69"/>
      <c r="PW495" s="69"/>
      <c r="PX495" s="69"/>
      <c r="PY495" s="69"/>
      <c r="PZ495" s="69"/>
      <c r="QA495" s="69"/>
      <c r="QB495" s="69"/>
      <c r="QC495" s="69"/>
      <c r="QD495" s="69"/>
      <c r="QE495" s="69"/>
      <c r="QF495" s="69"/>
      <c r="QG495" s="69"/>
      <c r="QH495" s="69"/>
      <c r="QI495" s="69"/>
      <c r="QJ495" s="69"/>
      <c r="QK495" s="69"/>
      <c r="QL495" s="69"/>
      <c r="QM495" s="69"/>
      <c r="QN495" s="69"/>
      <c r="QO495" s="69"/>
      <c r="QP495" s="69"/>
      <c r="QQ495" s="69"/>
      <c r="QR495" s="69"/>
      <c r="QS495" s="69"/>
      <c r="QT495" s="69"/>
      <c r="QU495" s="69"/>
      <c r="QV495" s="69"/>
      <c r="QW495" s="69"/>
      <c r="QX495" s="69"/>
      <c r="QY495" s="69"/>
      <c r="QZ495" s="69"/>
      <c r="RA495" s="69"/>
      <c r="RB495" s="69"/>
      <c r="RC495" s="69"/>
      <c r="RD495" s="69"/>
      <c r="RE495" s="69"/>
      <c r="RF495" s="69"/>
      <c r="RG495" s="69"/>
      <c r="RH495" s="69"/>
      <c r="RI495" s="69"/>
      <c r="RJ495" s="69"/>
      <c r="RK495" s="69"/>
      <c r="RL495" s="69"/>
      <c r="RM495" s="69"/>
      <c r="RN495" s="69"/>
      <c r="RO495" s="69"/>
      <c r="RP495" s="69"/>
      <c r="RQ495" s="69"/>
      <c r="RR495" s="69"/>
      <c r="RS495" s="69"/>
      <c r="RT495" s="69"/>
      <c r="RU495" s="69"/>
      <c r="RV495" s="69"/>
      <c r="RW495" s="69"/>
      <c r="RX495" s="69"/>
      <c r="RY495" s="69"/>
      <c r="RZ495" s="69"/>
      <c r="SA495" s="69"/>
      <c r="SB495" s="69"/>
      <c r="SC495" s="69"/>
      <c r="SD495" s="69"/>
      <c r="SE495" s="69"/>
      <c r="SF495" s="69"/>
      <c r="SG495" s="69"/>
      <c r="SH495" s="69"/>
      <c r="SI495" s="69"/>
      <c r="SJ495" s="69"/>
      <c r="SK495" s="69"/>
      <c r="SL495" s="69"/>
      <c r="SM495" s="69"/>
      <c r="SN495" s="69"/>
      <c r="SO495" s="69"/>
      <c r="SP495" s="69"/>
      <c r="SQ495" s="69"/>
      <c r="SR495" s="69"/>
      <c r="SS495" s="69"/>
      <c r="ST495" s="69"/>
      <c r="SU495" s="69"/>
      <c r="SV495" s="69"/>
      <c r="SW495" s="69"/>
      <c r="SX495" s="69"/>
      <c r="SY495" s="69"/>
      <c r="SZ495" s="69"/>
      <c r="TA495" s="69"/>
      <c r="TB495" s="69"/>
      <c r="TC495" s="69"/>
      <c r="TD495" s="69"/>
      <c r="TE495" s="69"/>
      <c r="TF495" s="69"/>
      <c r="TG495" s="69"/>
      <c r="TH495" s="69"/>
      <c r="TI495" s="69"/>
      <c r="TJ495" s="69"/>
      <c r="TK495" s="69"/>
      <c r="TL495" s="69"/>
      <c r="TM495" s="69"/>
      <c r="TN495" s="69"/>
      <c r="TO495" s="69"/>
      <c r="TP495" s="69"/>
      <c r="TQ495" s="69"/>
      <c r="TR495" s="69"/>
      <c r="TS495" s="69"/>
      <c r="TT495" s="69"/>
      <c r="TU495" s="69"/>
      <c r="TV495" s="69"/>
      <c r="TW495" s="69"/>
      <c r="TX495" s="69"/>
      <c r="TY495" s="69"/>
      <c r="TZ495" s="69"/>
      <c r="UA495" s="69"/>
      <c r="UB495" s="69"/>
      <c r="UC495" s="69"/>
      <c r="UD495" s="69"/>
      <c r="UE495" s="69"/>
      <c r="UF495" s="69"/>
      <c r="UG495" s="69"/>
      <c r="UH495" s="69"/>
      <c r="UI495" s="69"/>
      <c r="UJ495" s="69"/>
      <c r="UK495" s="69"/>
      <c r="UL495" s="69"/>
      <c r="UM495" s="69"/>
      <c r="UN495" s="69"/>
      <c r="UO495" s="69"/>
      <c r="UP495" s="69"/>
      <c r="UQ495" s="69"/>
      <c r="UR495" s="69"/>
      <c r="US495" s="69"/>
      <c r="UT495" s="69"/>
      <c r="UU495" s="69"/>
      <c r="UV495" s="69"/>
      <c r="UW495" s="69"/>
      <c r="UX495" s="69"/>
      <c r="UY495" s="69"/>
      <c r="UZ495" s="69"/>
      <c r="VA495" s="69"/>
      <c r="VB495" s="69"/>
      <c r="VC495" s="69"/>
      <c r="VD495" s="69"/>
      <c r="VE495" s="69"/>
      <c r="VF495" s="69"/>
      <c r="VG495" s="69"/>
      <c r="VH495" s="69"/>
      <c r="VI495" s="69"/>
      <c r="VJ495" s="69"/>
      <c r="VK495" s="69"/>
      <c r="VL495" s="69"/>
      <c r="VM495" s="69"/>
      <c r="VN495" s="69"/>
      <c r="VO495" s="69"/>
      <c r="VP495" s="69"/>
      <c r="VQ495" s="69"/>
      <c r="VR495" s="69"/>
      <c r="VS495" s="69"/>
      <c r="VT495" s="69"/>
      <c r="VU495" s="69"/>
      <c r="VV495" s="69"/>
      <c r="VW495" s="69"/>
      <c r="VX495" s="69"/>
      <c r="VY495" s="69"/>
      <c r="VZ495" s="69"/>
      <c r="WA495" s="69"/>
      <c r="WB495" s="69"/>
      <c r="WC495" s="69"/>
      <c r="WD495" s="69"/>
      <c r="WE495" s="69"/>
      <c r="WF495" s="69"/>
      <c r="WG495" s="69"/>
      <c r="WH495" s="69"/>
      <c r="WI495" s="69"/>
      <c r="WJ495" s="69"/>
      <c r="WK495" s="69"/>
      <c r="WL495" s="69"/>
      <c r="WM495" s="69"/>
      <c r="WN495" s="69"/>
      <c r="WO495" s="69"/>
      <c r="WP495" s="69"/>
      <c r="WQ495" s="69"/>
      <c r="WR495" s="69"/>
      <c r="WS495" s="69"/>
      <c r="WT495" s="69"/>
      <c r="WU495" s="69"/>
      <c r="WV495" s="69"/>
      <c r="WW495" s="69"/>
      <c r="WX495" s="69"/>
      <c r="WY495" s="69"/>
      <c r="WZ495" s="69"/>
      <c r="XA495" s="69"/>
      <c r="XB495" s="69"/>
      <c r="XC495" s="69"/>
      <c r="XD495" s="69"/>
      <c r="XE495" s="69"/>
      <c r="XF495" s="69"/>
      <c r="XG495" s="69"/>
      <c r="XH495" s="69"/>
      <c r="XI495" s="69"/>
      <c r="XJ495" s="69"/>
      <c r="XK495" s="69"/>
      <c r="XL495" s="69"/>
      <c r="XM495" s="69"/>
      <c r="XN495" s="69"/>
      <c r="XO495" s="69"/>
      <c r="XP495" s="69"/>
      <c r="XQ495" s="69"/>
      <c r="XR495" s="69"/>
      <c r="XS495" s="69"/>
      <c r="XT495" s="69"/>
      <c r="XU495" s="69"/>
      <c r="XV495" s="69"/>
      <c r="XW495" s="69"/>
      <c r="XX495" s="69"/>
      <c r="XY495" s="69"/>
      <c r="XZ495" s="69"/>
      <c r="YA495" s="69"/>
      <c r="YB495" s="69"/>
      <c r="YC495" s="69"/>
      <c r="YD495" s="69"/>
      <c r="YE495" s="69"/>
      <c r="YF495" s="69"/>
      <c r="YG495" s="69"/>
      <c r="YH495" s="69"/>
      <c r="YI495" s="69"/>
      <c r="YJ495" s="69"/>
      <c r="YK495" s="69"/>
      <c r="YL495" s="69"/>
      <c r="YM495" s="69"/>
      <c r="YN495" s="69"/>
      <c r="YO495" s="69"/>
      <c r="YP495" s="69"/>
      <c r="YQ495" s="69"/>
      <c r="YR495" s="69"/>
      <c r="YS495" s="69"/>
      <c r="YT495" s="69"/>
      <c r="YU495" s="69"/>
      <c r="YV495" s="69"/>
      <c r="YW495" s="69"/>
      <c r="YX495" s="69"/>
      <c r="YY495" s="69"/>
      <c r="YZ495" s="69"/>
      <c r="ZA495" s="69"/>
      <c r="ZB495" s="69"/>
      <c r="ZC495" s="69"/>
      <c r="ZD495" s="69"/>
      <c r="ZE495" s="69"/>
      <c r="ZF495" s="69"/>
      <c r="ZG495" s="69"/>
      <c r="ZH495" s="69"/>
      <c r="ZI495" s="69"/>
      <c r="ZJ495" s="69"/>
      <c r="ZK495" s="69"/>
      <c r="ZL495" s="69"/>
      <c r="ZM495" s="69"/>
      <c r="ZN495" s="69"/>
      <c r="ZO495" s="69"/>
      <c r="ZP495" s="69"/>
      <c r="ZQ495" s="69"/>
      <c r="ZR495" s="69"/>
      <c r="ZS495" s="69"/>
      <c r="ZT495" s="69"/>
      <c r="ZU495" s="69"/>
      <c r="ZV495" s="69"/>
      <c r="ZW495" s="69"/>
      <c r="ZX495" s="69"/>
      <c r="ZY495" s="69"/>
      <c r="ZZ495" s="69"/>
      <c r="AAA495" s="69"/>
      <c r="AAB495" s="69"/>
      <c r="AAC495" s="69"/>
      <c r="AAD495" s="69"/>
      <c r="AAE495" s="69"/>
      <c r="AAF495" s="69"/>
      <c r="AAG495" s="69"/>
      <c r="AAH495" s="69"/>
      <c r="AAI495" s="69"/>
      <c r="AAJ495" s="69"/>
      <c r="AAK495" s="69"/>
      <c r="AAL495" s="69"/>
      <c r="AAM495" s="69"/>
      <c r="AAN495" s="69"/>
      <c r="AAO495" s="69"/>
      <c r="AAP495" s="69"/>
      <c r="AAQ495" s="69"/>
      <c r="AAR495" s="69"/>
      <c r="AAS495" s="69"/>
      <c r="AAT495" s="69"/>
      <c r="AAU495" s="69"/>
      <c r="AAV495" s="69"/>
      <c r="AAW495" s="69"/>
      <c r="AAX495" s="69"/>
      <c r="AAY495" s="69"/>
      <c r="AAZ495" s="69"/>
      <c r="ABA495" s="69"/>
      <c r="ABB495" s="69"/>
      <c r="ABC495" s="69"/>
      <c r="ABD495" s="69"/>
      <c r="ABE495" s="69"/>
      <c r="ABF495" s="69"/>
      <c r="ABG495" s="69"/>
      <c r="ABH495" s="69"/>
      <c r="ABI495" s="69"/>
      <c r="ABJ495" s="69"/>
      <c r="ABK495" s="69"/>
      <c r="ABL495" s="69"/>
      <c r="ABM495" s="69"/>
      <c r="ABN495" s="69"/>
      <c r="ABO495" s="69"/>
      <c r="ABP495" s="69"/>
      <c r="ABQ495" s="69"/>
      <c r="ABR495" s="69"/>
      <c r="ABS495" s="69"/>
      <c r="ABT495" s="69"/>
      <c r="ABU495" s="69"/>
      <c r="ABV495" s="69"/>
      <c r="ABW495" s="69"/>
      <c r="ABX495" s="69"/>
      <c r="ABY495" s="69"/>
      <c r="ABZ495" s="69"/>
      <c r="ACA495" s="69"/>
      <c r="ACB495" s="69"/>
      <c r="ACC495" s="69"/>
      <c r="ACD495" s="69"/>
      <c r="ACE495" s="69"/>
      <c r="ACF495" s="69"/>
      <c r="ACG495" s="69"/>
      <c r="ACH495" s="69"/>
      <c r="ACI495" s="69"/>
      <c r="ACJ495" s="69"/>
      <c r="ACK495" s="69"/>
      <c r="ACL495" s="69"/>
      <c r="ACM495" s="69"/>
      <c r="ACN495" s="69"/>
      <c r="ACO495" s="69"/>
      <c r="ACP495" s="69"/>
      <c r="ACQ495" s="69"/>
      <c r="ACR495" s="69"/>
      <c r="ACS495" s="69"/>
      <c r="ACT495" s="69"/>
      <c r="ACU495" s="69"/>
      <c r="ACV495" s="69"/>
      <c r="ACW495" s="69"/>
      <c r="ACX495" s="69"/>
      <c r="ACY495" s="69"/>
      <c r="ACZ495" s="69"/>
      <c r="ADA495" s="69"/>
      <c r="ADB495" s="69"/>
      <c r="ADC495" s="69"/>
      <c r="ADD495" s="69"/>
      <c r="ADE495" s="69"/>
      <c r="ADF495" s="69"/>
      <c r="ADG495" s="69"/>
      <c r="ADH495" s="69"/>
      <c r="ADI495" s="69"/>
      <c r="ADJ495" s="69"/>
      <c r="ADK495" s="69"/>
      <c r="ADL495" s="69"/>
      <c r="ADM495" s="69"/>
      <c r="ADN495" s="69"/>
      <c r="ADO495" s="69"/>
      <c r="ADP495" s="69"/>
      <c r="ADQ495" s="69"/>
      <c r="ADR495" s="69"/>
      <c r="ADS495" s="69"/>
      <c r="ADT495" s="69"/>
      <c r="ADU495" s="69"/>
      <c r="ADV495" s="69"/>
      <c r="ADW495" s="69"/>
      <c r="ADX495" s="69"/>
      <c r="ADY495" s="69"/>
      <c r="ADZ495" s="69"/>
      <c r="AEA495" s="69"/>
      <c r="AEB495" s="69"/>
      <c r="AEC495" s="69"/>
      <c r="AED495" s="69"/>
      <c r="AEE495" s="69"/>
      <c r="AEF495" s="69"/>
      <c r="AEG495" s="69"/>
      <c r="AEH495" s="69"/>
      <c r="AEI495" s="69"/>
      <c r="AEJ495" s="69"/>
      <c r="AEK495" s="69"/>
      <c r="AEL495" s="69"/>
      <c r="AEM495" s="69"/>
      <c r="AEN495" s="69"/>
      <c r="AEO495" s="69"/>
      <c r="AEP495" s="69"/>
      <c r="AEQ495" s="69"/>
      <c r="AER495" s="69"/>
      <c r="AES495" s="69"/>
      <c r="AET495" s="69"/>
      <c r="AEU495" s="69"/>
      <c r="AEV495" s="69"/>
      <c r="AEW495" s="69"/>
      <c r="AEX495" s="69"/>
      <c r="AEY495" s="69"/>
      <c r="AEZ495" s="69"/>
      <c r="AFA495" s="69"/>
      <c r="AFB495" s="69"/>
      <c r="AFC495" s="69"/>
      <c r="AFD495" s="69"/>
      <c r="AFE495" s="69"/>
      <c r="AFF495" s="69"/>
      <c r="AFG495" s="69"/>
      <c r="AFH495" s="69"/>
      <c r="AFI495" s="69"/>
      <c r="AFJ495" s="69"/>
      <c r="AFK495" s="69"/>
      <c r="AFL495" s="69"/>
      <c r="AFM495" s="69"/>
      <c r="AFN495" s="69"/>
      <c r="AFO495" s="69"/>
      <c r="AFP495" s="69"/>
      <c r="AFQ495" s="69"/>
      <c r="AFR495" s="69"/>
      <c r="AFS495" s="69"/>
      <c r="AFT495" s="69"/>
      <c r="AFU495" s="69"/>
      <c r="AFV495" s="69"/>
      <c r="AFW495" s="69"/>
      <c r="AFX495" s="69"/>
      <c r="AFY495" s="69"/>
      <c r="AFZ495" s="69"/>
      <c r="AGA495" s="69"/>
      <c r="AGB495" s="69"/>
      <c r="AGC495" s="69"/>
      <c r="AGD495" s="69"/>
      <c r="AGE495" s="69"/>
      <c r="AGF495" s="69"/>
      <c r="AGG495" s="69"/>
      <c r="AGH495" s="69"/>
      <c r="AGI495" s="69"/>
      <c r="AGJ495" s="69"/>
      <c r="AGK495" s="69"/>
      <c r="AGL495" s="69"/>
      <c r="AGM495" s="69"/>
      <c r="AGN495" s="69"/>
      <c r="AGO495" s="69"/>
      <c r="AGP495" s="69"/>
      <c r="AGQ495" s="69"/>
      <c r="AGR495" s="69"/>
      <c r="AGS495" s="69"/>
      <c r="AGT495" s="69"/>
      <c r="AGU495" s="69"/>
      <c r="AGV495" s="69"/>
      <c r="AGW495" s="69"/>
      <c r="AGX495" s="69"/>
      <c r="AGY495" s="69"/>
      <c r="AGZ495" s="69"/>
      <c r="AHA495" s="69"/>
      <c r="AHB495" s="69"/>
      <c r="AHC495" s="69"/>
      <c r="AHD495" s="69"/>
      <c r="AHE495" s="69"/>
      <c r="AHF495" s="69"/>
      <c r="AHG495" s="69"/>
      <c r="AHH495" s="69"/>
      <c r="AHI495" s="69"/>
      <c r="AHJ495" s="69"/>
      <c r="AHK495" s="69"/>
      <c r="AHL495" s="69"/>
      <c r="AHM495" s="69"/>
      <c r="AHN495" s="69"/>
      <c r="AHO495" s="69"/>
      <c r="AHP495" s="69"/>
      <c r="AHQ495" s="69"/>
      <c r="AHR495" s="69"/>
      <c r="AHS495" s="69"/>
      <c r="AHT495" s="69"/>
      <c r="AHU495" s="69"/>
      <c r="AHV495" s="69"/>
      <c r="AHW495" s="69"/>
      <c r="AHX495" s="69"/>
      <c r="AHY495" s="69"/>
      <c r="AHZ495" s="69"/>
      <c r="AIA495" s="69"/>
      <c r="AIB495" s="69"/>
      <c r="AIC495" s="69"/>
      <c r="AID495" s="69"/>
      <c r="AIE495" s="69"/>
      <c r="AIF495" s="69"/>
      <c r="AIG495" s="69"/>
      <c r="AIH495" s="69"/>
      <c r="AII495" s="69"/>
      <c r="AIJ495" s="69"/>
      <c r="AIK495" s="69"/>
      <c r="AIL495" s="69"/>
      <c r="AIM495" s="69"/>
      <c r="AIN495" s="69"/>
      <c r="AIO495" s="69"/>
      <c r="AIP495" s="69"/>
      <c r="AIQ495" s="69"/>
      <c r="AIR495" s="69"/>
      <c r="AIS495" s="69"/>
      <c r="AIT495" s="69"/>
      <c r="AIU495" s="69"/>
      <c r="AIV495" s="69"/>
      <c r="AIW495" s="69"/>
      <c r="AIX495" s="69"/>
      <c r="AIY495" s="69"/>
      <c r="AIZ495" s="69"/>
      <c r="AJA495" s="69"/>
      <c r="AJB495" s="69"/>
      <c r="AJC495" s="69"/>
      <c r="AJD495" s="69"/>
      <c r="AJE495" s="69"/>
      <c r="AJF495" s="69"/>
      <c r="AJG495" s="69"/>
      <c r="AJH495" s="69"/>
      <c r="AJI495" s="69"/>
      <c r="AJJ495" s="69"/>
      <c r="AJK495" s="69"/>
      <c r="AJL495" s="69"/>
      <c r="AJM495" s="69"/>
      <c r="AJN495" s="69"/>
      <c r="AJO495" s="69"/>
      <c r="AJP495" s="69"/>
      <c r="AJQ495" s="69"/>
      <c r="AJR495" s="69"/>
      <c r="AJS495" s="69"/>
      <c r="AJT495" s="69"/>
      <c r="AJU495" s="69"/>
      <c r="AJV495" s="69"/>
      <c r="AJW495" s="69"/>
      <c r="AJX495" s="69"/>
      <c r="AJY495" s="69"/>
      <c r="AJZ495" s="69"/>
      <c r="AKA495" s="69"/>
      <c r="AKB495" s="69"/>
      <c r="AKC495" s="69"/>
      <c r="AKD495" s="69"/>
      <c r="AKE495" s="69"/>
      <c r="AKF495" s="69"/>
      <c r="AKG495" s="69"/>
      <c r="AKH495" s="69"/>
      <c r="AKI495" s="69"/>
      <c r="AKJ495" s="69"/>
      <c r="AKK495" s="69"/>
      <c r="AKL495" s="69"/>
      <c r="AKM495" s="69"/>
      <c r="AKN495" s="69"/>
      <c r="AKO495" s="69"/>
      <c r="AKP495" s="69"/>
      <c r="AKQ495" s="69"/>
      <c r="AKR495" s="69"/>
      <c r="AKS495" s="69"/>
      <c r="AKT495" s="69"/>
      <c r="AKU495" s="69"/>
      <c r="AKV495" s="69"/>
      <c r="AKW495" s="69"/>
      <c r="AKX495" s="69"/>
      <c r="AKY495" s="69"/>
      <c r="AKZ495" s="69"/>
      <c r="ALA495" s="69"/>
      <c r="ALB495" s="69"/>
      <c r="ALC495" s="69"/>
      <c r="ALD495" s="69"/>
      <c r="ALE495" s="69"/>
      <c r="ALF495" s="69"/>
      <c r="ALG495" s="69"/>
      <c r="ALH495" s="69"/>
      <c r="ALI495" s="69"/>
      <c r="ALJ495" s="69"/>
      <c r="ALK495" s="69"/>
      <c r="ALL495" s="69"/>
      <c r="ALM495" s="69"/>
      <c r="ALN495" s="69"/>
      <c r="ALO495" s="69"/>
      <c r="ALP495" s="69"/>
      <c r="ALQ495" s="69"/>
      <c r="ALR495" s="69"/>
      <c r="ALS495" s="69"/>
      <c r="ALT495" s="69"/>
      <c r="ALU495" s="69"/>
      <c r="ALV495" s="69"/>
      <c r="ALW495" s="69"/>
      <c r="ALX495" s="69"/>
      <c r="ALY495" s="69"/>
      <c r="ALZ495" s="69"/>
      <c r="AMA495" s="69"/>
      <c r="AMB495" s="69"/>
      <c r="AMC495" s="69"/>
      <c r="AMD495" s="69"/>
      <c r="AME495" s="69"/>
      <c r="AMF495" s="69"/>
      <c r="AMG495" s="69"/>
      <c r="AMH495" s="69"/>
      <c r="AMI495" s="69"/>
      <c r="AMJ495" s="69"/>
      <c r="AMK495" s="69"/>
      <c r="AML495" s="69"/>
      <c r="AMM495" s="69"/>
      <c r="AMN495" s="69"/>
      <c r="AMO495" s="69"/>
      <c r="AMP495" s="69"/>
      <c r="AMQ495" s="69"/>
      <c r="AMR495" s="69"/>
      <c r="AMS495" s="69"/>
      <c r="AMT495" s="69"/>
      <c r="AMU495" s="69"/>
      <c r="AMV495" s="69"/>
      <c r="AMW495" s="69"/>
      <c r="AMX495" s="69"/>
      <c r="AMY495" s="69"/>
      <c r="AMZ495" s="69"/>
      <c r="ANA495" s="69"/>
      <c r="ANB495" s="69"/>
      <c r="ANC495" s="69"/>
      <c r="AND495" s="69"/>
      <c r="ANE495" s="69"/>
      <c r="ANF495" s="69"/>
      <c r="ANG495" s="69"/>
      <c r="ANH495" s="69"/>
      <c r="ANI495" s="69"/>
      <c r="ANJ495" s="69"/>
      <c r="ANK495" s="69"/>
      <c r="ANL495" s="69"/>
      <c r="ANM495" s="69"/>
      <c r="ANN495" s="69"/>
      <c r="ANO495" s="69"/>
      <c r="ANP495" s="69"/>
      <c r="ANQ495" s="69"/>
      <c r="ANR495" s="69"/>
      <c r="ANS495" s="69"/>
      <c r="ANT495" s="69"/>
      <c r="ANU495" s="69"/>
      <c r="ANV495" s="69"/>
      <c r="ANW495" s="69"/>
      <c r="ANX495" s="69"/>
      <c r="ANY495" s="69"/>
      <c r="ANZ495" s="69"/>
      <c r="AOA495" s="69"/>
      <c r="AOB495" s="69"/>
      <c r="AOC495" s="69"/>
      <c r="AOD495" s="69"/>
      <c r="AOE495" s="69"/>
      <c r="AOF495" s="69"/>
      <c r="AOG495" s="69"/>
      <c r="AOH495" s="69"/>
      <c r="AOI495" s="69"/>
      <c r="AOJ495" s="69"/>
      <c r="AOK495" s="69"/>
      <c r="AOL495" s="69"/>
      <c r="AOM495" s="69"/>
      <c r="AON495" s="69"/>
      <c r="AOO495" s="69"/>
      <c r="AOP495" s="69"/>
      <c r="AOQ495" s="69"/>
      <c r="AOR495" s="69"/>
      <c r="AOS495" s="69"/>
      <c r="AOT495" s="69"/>
      <c r="AOU495" s="69"/>
      <c r="AOV495" s="69"/>
      <c r="AOW495" s="69"/>
      <c r="AOX495" s="69"/>
      <c r="AOY495" s="69"/>
      <c r="AOZ495" s="69"/>
      <c r="APA495" s="69"/>
      <c r="APB495" s="69"/>
      <c r="APC495" s="69"/>
      <c r="APD495" s="69"/>
      <c r="APE495" s="69"/>
      <c r="APF495" s="69"/>
      <c r="APG495" s="69"/>
      <c r="APH495" s="69"/>
      <c r="API495" s="69"/>
      <c r="APJ495" s="69"/>
      <c r="APK495" s="69"/>
      <c r="APL495" s="69"/>
      <c r="APM495" s="69"/>
      <c r="APN495" s="69"/>
      <c r="APO495" s="69"/>
      <c r="APP495" s="69"/>
      <c r="APQ495" s="69"/>
      <c r="APR495" s="69"/>
      <c r="APS495" s="69"/>
      <c r="APT495" s="69"/>
      <c r="APU495" s="69"/>
      <c r="APV495" s="69"/>
      <c r="APW495" s="69"/>
      <c r="APX495" s="69"/>
      <c r="APY495" s="69"/>
      <c r="APZ495" s="69"/>
      <c r="AQA495" s="69"/>
      <c r="AQB495" s="69"/>
      <c r="AQC495" s="69"/>
      <c r="AQD495" s="69"/>
      <c r="AQE495" s="69"/>
      <c r="AQF495" s="69"/>
      <c r="AQG495" s="69"/>
      <c r="AQH495" s="69"/>
      <c r="AQI495" s="69"/>
      <c r="AQJ495" s="69"/>
      <c r="AQK495" s="69"/>
      <c r="AQL495" s="69"/>
      <c r="AQM495" s="69"/>
      <c r="AQN495" s="69"/>
      <c r="AQO495" s="69"/>
      <c r="AQP495" s="69"/>
      <c r="AQQ495" s="69"/>
      <c r="AQR495" s="69"/>
      <c r="AQS495" s="69"/>
      <c r="AQT495" s="69"/>
      <c r="AQU495" s="69"/>
      <c r="AQV495" s="69"/>
      <c r="AQW495" s="69"/>
      <c r="AQX495" s="69"/>
      <c r="AQY495" s="69"/>
      <c r="AQZ495" s="69"/>
      <c r="ARA495" s="69"/>
      <c r="ARB495" s="69"/>
      <c r="ARC495" s="69"/>
      <c r="ARD495" s="69"/>
      <c r="ARE495" s="69"/>
      <c r="ARF495" s="69"/>
      <c r="ARG495" s="69"/>
      <c r="ARH495" s="69"/>
      <c r="ARI495" s="69"/>
      <c r="ARJ495" s="69"/>
      <c r="ARK495" s="69"/>
      <c r="ARL495" s="69"/>
      <c r="ARM495" s="69"/>
      <c r="ARN495" s="69"/>
      <c r="ARO495" s="69"/>
      <c r="ARP495" s="69"/>
      <c r="ARQ495" s="69"/>
      <c r="ARR495" s="69"/>
      <c r="ARS495" s="69"/>
      <c r="ART495" s="69"/>
      <c r="ARU495" s="69"/>
      <c r="ARV495" s="69"/>
      <c r="ARW495" s="69"/>
      <c r="ARX495" s="69"/>
      <c r="ARY495" s="69"/>
      <c r="ARZ495" s="69"/>
      <c r="ASA495" s="69"/>
      <c r="ASB495" s="69"/>
      <c r="ASC495" s="69"/>
      <c r="ASD495" s="69"/>
      <c r="ASE495" s="69"/>
      <c r="ASF495" s="69"/>
      <c r="ASG495" s="69"/>
      <c r="ASH495" s="69"/>
      <c r="ASI495" s="69"/>
      <c r="ASJ495" s="69"/>
      <c r="ASK495" s="69"/>
      <c r="ASL495" s="69"/>
      <c r="ASM495" s="69"/>
      <c r="ASN495" s="69"/>
      <c r="ASO495" s="69"/>
      <c r="ASP495" s="69"/>
      <c r="ASQ495" s="69"/>
      <c r="ASR495" s="69"/>
      <c r="ASS495" s="69"/>
      <c r="AST495" s="69"/>
      <c r="ASU495" s="69"/>
      <c r="ASV495" s="69"/>
      <c r="ASW495" s="69"/>
      <c r="ASX495" s="69"/>
      <c r="ASY495" s="69"/>
      <c r="ASZ495" s="69"/>
      <c r="ATA495" s="69"/>
      <c r="ATB495" s="69"/>
      <c r="ATC495" s="69"/>
      <c r="ATD495" s="69"/>
      <c r="ATE495" s="69"/>
      <c r="ATF495" s="69"/>
      <c r="ATG495" s="69"/>
      <c r="ATH495" s="69"/>
      <c r="ATI495" s="69"/>
      <c r="ATJ495" s="69"/>
      <c r="ATK495" s="69"/>
      <c r="ATL495" s="69"/>
      <c r="ATM495" s="69"/>
      <c r="ATN495" s="69"/>
      <c r="ATO495" s="69"/>
      <c r="ATP495" s="69"/>
      <c r="ATQ495" s="69"/>
      <c r="ATR495" s="69"/>
      <c r="ATS495" s="69"/>
      <c r="ATT495" s="69"/>
      <c r="ATU495" s="69"/>
      <c r="ATV495" s="69"/>
      <c r="ATW495" s="69"/>
      <c r="ATX495" s="69"/>
      <c r="ATY495" s="69"/>
      <c r="ATZ495" s="69"/>
      <c r="AUA495" s="69"/>
      <c r="AUB495" s="69"/>
      <c r="AUC495" s="69"/>
      <c r="AUD495" s="69"/>
      <c r="AUE495" s="69"/>
      <c r="AUF495" s="69"/>
      <c r="AUG495" s="69"/>
      <c r="AUH495" s="69"/>
      <c r="AUI495" s="69"/>
      <c r="AUJ495" s="69"/>
      <c r="AUK495" s="69"/>
      <c r="AUL495" s="69"/>
      <c r="AUM495" s="69"/>
      <c r="AUN495" s="69"/>
      <c r="AUO495" s="69"/>
      <c r="AUP495" s="69"/>
      <c r="AUQ495" s="69"/>
      <c r="AUR495" s="69"/>
      <c r="AUS495" s="69"/>
      <c r="AUT495" s="69"/>
      <c r="AUU495" s="69"/>
      <c r="AUV495" s="69"/>
      <c r="AUW495" s="69"/>
      <c r="AUX495" s="69"/>
      <c r="AUY495" s="69"/>
      <c r="AUZ495" s="69"/>
      <c r="AVA495" s="69"/>
      <c r="AVB495" s="69"/>
      <c r="AVC495" s="69"/>
      <c r="AVD495" s="69"/>
      <c r="AVE495" s="69"/>
      <c r="AVF495" s="69"/>
      <c r="AVG495" s="69"/>
      <c r="AVH495" s="69"/>
      <c r="AVI495" s="69"/>
      <c r="AVJ495" s="69"/>
      <c r="AVK495" s="69"/>
      <c r="AVL495" s="69"/>
      <c r="AVM495" s="69"/>
      <c r="AVN495" s="69"/>
      <c r="AVO495" s="69"/>
      <c r="AVP495" s="69"/>
      <c r="AVQ495" s="69"/>
      <c r="AVR495" s="69"/>
      <c r="AVS495" s="69"/>
      <c r="AVT495" s="69"/>
      <c r="AVU495" s="69"/>
      <c r="AVV495" s="69"/>
      <c r="AVW495" s="69"/>
      <c r="AVX495" s="69"/>
      <c r="AVY495" s="69"/>
      <c r="AVZ495" s="69"/>
      <c r="AWA495" s="69"/>
      <c r="AWB495" s="69"/>
      <c r="AWC495" s="69"/>
      <c r="AWD495" s="69"/>
      <c r="AWE495" s="69"/>
      <c r="AWF495" s="69"/>
      <c r="AWG495" s="69"/>
      <c r="AWH495" s="69"/>
      <c r="AWI495" s="69"/>
      <c r="AWJ495" s="69"/>
      <c r="AWK495" s="69"/>
      <c r="AWL495" s="69"/>
      <c r="AWM495" s="69"/>
      <c r="AWN495" s="69"/>
      <c r="AWO495" s="69"/>
      <c r="AWP495" s="69"/>
      <c r="AWQ495" s="69"/>
      <c r="AWR495" s="69"/>
      <c r="AWS495" s="69"/>
      <c r="AWT495" s="69"/>
      <c r="AWU495" s="69"/>
      <c r="AWV495" s="69"/>
      <c r="AWW495" s="69"/>
      <c r="AWX495" s="69"/>
      <c r="AWY495" s="69"/>
      <c r="AWZ495" s="69"/>
      <c r="AXA495" s="69"/>
      <c r="AXB495" s="69"/>
      <c r="AXC495" s="69"/>
      <c r="AXD495" s="69"/>
      <c r="AXE495" s="69"/>
      <c r="AXF495" s="69"/>
      <c r="AXG495" s="69"/>
      <c r="AXH495" s="69"/>
      <c r="AXI495" s="69"/>
      <c r="AXJ495" s="69"/>
      <c r="AXK495" s="69"/>
      <c r="AXL495" s="69"/>
      <c r="AXM495" s="69"/>
      <c r="AXN495" s="69"/>
      <c r="AXO495" s="69"/>
      <c r="AXP495" s="69"/>
      <c r="AXQ495" s="69"/>
      <c r="AXR495" s="69"/>
      <c r="AXS495" s="69"/>
      <c r="AXT495" s="69"/>
      <c r="AXU495" s="69"/>
      <c r="AXV495" s="69"/>
      <c r="AXW495" s="69"/>
      <c r="AXX495" s="69"/>
      <c r="AXY495" s="69"/>
      <c r="AXZ495" s="69"/>
      <c r="AYA495" s="69"/>
      <c r="AYB495" s="69"/>
      <c r="AYC495" s="69"/>
      <c r="AYD495" s="69"/>
      <c r="AYE495" s="69"/>
      <c r="AYF495" s="69"/>
      <c r="AYG495" s="69"/>
      <c r="AYH495" s="69"/>
      <c r="AYI495" s="69"/>
      <c r="AYJ495" s="69"/>
      <c r="AYK495" s="69"/>
      <c r="AYL495" s="69"/>
      <c r="AYM495" s="69"/>
      <c r="AYN495" s="69"/>
      <c r="AYO495" s="69"/>
      <c r="AYP495" s="69"/>
      <c r="AYQ495" s="69"/>
      <c r="AYR495" s="69"/>
      <c r="AYS495" s="69"/>
      <c r="AYT495" s="69"/>
      <c r="AYU495" s="69"/>
      <c r="AYV495" s="69"/>
      <c r="AYW495" s="69"/>
      <c r="AYX495" s="69"/>
      <c r="AYY495" s="69"/>
      <c r="AYZ495" s="69"/>
      <c r="AZA495" s="69"/>
      <c r="AZB495" s="69"/>
      <c r="AZC495" s="69"/>
      <c r="AZD495" s="69"/>
      <c r="AZE495" s="69"/>
      <c r="AZF495" s="69"/>
      <c r="AZG495" s="69"/>
      <c r="AZH495" s="69"/>
      <c r="AZI495" s="69"/>
      <c r="AZJ495" s="69"/>
      <c r="AZK495" s="69"/>
      <c r="AZL495" s="69"/>
      <c r="AZM495" s="69"/>
      <c r="AZN495" s="69"/>
      <c r="AZO495" s="69"/>
      <c r="AZP495" s="69"/>
      <c r="AZQ495" s="69"/>
      <c r="AZR495" s="69"/>
      <c r="AZS495" s="69"/>
      <c r="AZT495" s="69"/>
      <c r="AZU495" s="69"/>
      <c r="AZV495" s="69"/>
      <c r="AZW495" s="69"/>
      <c r="AZX495" s="69"/>
      <c r="AZY495" s="69"/>
      <c r="AZZ495" s="69"/>
      <c r="BAA495" s="69"/>
      <c r="BAB495" s="69"/>
      <c r="BAC495" s="69"/>
      <c r="BAD495" s="69"/>
      <c r="BAE495" s="69"/>
      <c r="BAF495" s="69"/>
      <c r="BAG495" s="69"/>
      <c r="BAH495" s="69"/>
      <c r="BAI495" s="69"/>
      <c r="BAJ495" s="69"/>
      <c r="BAK495" s="69"/>
      <c r="BAL495" s="69"/>
      <c r="BAM495" s="69"/>
      <c r="BAN495" s="69"/>
      <c r="BAO495" s="69"/>
      <c r="BAP495" s="69"/>
      <c r="BAQ495" s="69"/>
      <c r="BAR495" s="69"/>
      <c r="BAS495" s="69"/>
      <c r="BAT495" s="69"/>
      <c r="BAU495" s="69"/>
      <c r="BAV495" s="69"/>
      <c r="BAW495" s="69"/>
      <c r="BAX495" s="69"/>
      <c r="BAY495" s="69"/>
      <c r="BAZ495" s="69"/>
      <c r="BBA495" s="69"/>
      <c r="BBB495" s="69"/>
      <c r="BBC495" s="69"/>
      <c r="BBD495" s="69"/>
      <c r="BBE495" s="69"/>
      <c r="BBF495" s="69"/>
      <c r="BBG495" s="69"/>
      <c r="BBH495" s="69"/>
      <c r="BBI495" s="69"/>
      <c r="BBJ495" s="69"/>
      <c r="BBK495" s="69"/>
      <c r="BBL495" s="69"/>
      <c r="BBM495" s="69"/>
      <c r="BBN495" s="69"/>
      <c r="BBO495" s="69"/>
      <c r="BBP495" s="69"/>
      <c r="BBQ495" s="69"/>
      <c r="BBR495" s="69"/>
      <c r="BBS495" s="69"/>
      <c r="BBT495" s="69"/>
      <c r="BBU495" s="69"/>
      <c r="BBV495" s="69"/>
      <c r="BBW495" s="69"/>
      <c r="BBX495" s="69"/>
      <c r="BBY495" s="69"/>
      <c r="BBZ495" s="69"/>
      <c r="BCA495" s="69"/>
      <c r="BCB495" s="69"/>
      <c r="BCC495" s="69"/>
      <c r="BCD495" s="69"/>
      <c r="BCE495" s="69"/>
      <c r="BCF495" s="69"/>
      <c r="BCG495" s="69"/>
      <c r="BCH495" s="69"/>
      <c r="BCI495" s="69"/>
      <c r="BCJ495" s="69"/>
      <c r="BCK495" s="69"/>
      <c r="BCL495" s="69"/>
      <c r="BCM495" s="69"/>
      <c r="BCN495" s="69"/>
      <c r="BCO495" s="69"/>
      <c r="BCP495" s="69"/>
      <c r="BCQ495" s="69"/>
      <c r="BCR495" s="69"/>
      <c r="BCS495" s="69"/>
      <c r="BCT495" s="69"/>
      <c r="BCU495" s="69"/>
      <c r="BCV495" s="69"/>
      <c r="BCW495" s="69"/>
      <c r="BCX495" s="69"/>
      <c r="BCY495" s="69"/>
      <c r="BCZ495" s="69"/>
      <c r="BDA495" s="69"/>
      <c r="BDB495" s="69"/>
      <c r="BDC495" s="69"/>
      <c r="BDD495" s="69"/>
      <c r="BDE495" s="69"/>
      <c r="BDF495" s="69"/>
      <c r="BDG495" s="69"/>
      <c r="BDH495" s="69"/>
      <c r="BDI495" s="69"/>
      <c r="BDJ495" s="69"/>
      <c r="BDK495" s="69"/>
      <c r="BDL495" s="69"/>
      <c r="BDM495" s="69"/>
      <c r="BDN495" s="69"/>
      <c r="BDO495" s="69"/>
      <c r="BDP495" s="69"/>
      <c r="BDQ495" s="69"/>
      <c r="BDR495" s="69"/>
      <c r="BDS495" s="69"/>
      <c r="BDT495" s="69"/>
      <c r="BDU495" s="69"/>
      <c r="BDV495" s="69"/>
      <c r="BDW495" s="69"/>
      <c r="BDX495" s="69"/>
      <c r="BDY495" s="69"/>
      <c r="BDZ495" s="69"/>
      <c r="BEA495" s="69"/>
      <c r="BEB495" s="69"/>
      <c r="BEC495" s="69"/>
      <c r="BED495" s="69"/>
      <c r="BEE495" s="69"/>
      <c r="BEF495" s="69"/>
      <c r="BEG495" s="69"/>
      <c r="BEH495" s="69"/>
      <c r="BEI495" s="69"/>
      <c r="BEJ495" s="69"/>
      <c r="BEK495" s="69"/>
      <c r="BEL495" s="69"/>
      <c r="BEM495" s="69"/>
      <c r="BEN495" s="69"/>
      <c r="BEO495" s="69"/>
      <c r="BEP495" s="69"/>
      <c r="BEQ495" s="69"/>
      <c r="BER495" s="69"/>
      <c r="BES495" s="69"/>
      <c r="BET495" s="69"/>
      <c r="BEU495" s="69"/>
      <c r="BEV495" s="69"/>
      <c r="BEW495" s="69"/>
      <c r="BEX495" s="69"/>
      <c r="BEY495" s="69"/>
      <c r="BEZ495" s="69"/>
      <c r="BFA495" s="69"/>
      <c r="BFB495" s="69"/>
      <c r="BFC495" s="69"/>
      <c r="BFD495" s="69"/>
      <c r="BFE495" s="69"/>
      <c r="BFF495" s="69"/>
      <c r="BFG495" s="69"/>
      <c r="BFH495" s="69"/>
      <c r="BFI495" s="69"/>
      <c r="BFJ495" s="69"/>
      <c r="BFK495" s="69"/>
      <c r="BFL495" s="69"/>
      <c r="BFM495" s="69"/>
      <c r="BFN495" s="69"/>
      <c r="BFO495" s="69"/>
      <c r="BFP495" s="69"/>
      <c r="BFQ495" s="69"/>
      <c r="BFR495" s="69"/>
      <c r="BFS495" s="69"/>
      <c r="BFT495" s="69"/>
      <c r="BFU495" s="69"/>
      <c r="BFV495" s="69"/>
      <c r="BFW495" s="69"/>
      <c r="BFX495" s="69"/>
      <c r="BFY495" s="69"/>
      <c r="BFZ495" s="69"/>
      <c r="BGA495" s="69"/>
      <c r="BGB495" s="69"/>
      <c r="BGC495" s="69"/>
      <c r="BGD495" s="69"/>
      <c r="BGE495" s="69"/>
      <c r="BGF495" s="69"/>
      <c r="BGG495" s="69"/>
      <c r="BGH495" s="69"/>
      <c r="BGI495" s="69"/>
      <c r="BGJ495" s="69"/>
      <c r="BGK495" s="69"/>
      <c r="BGL495" s="69"/>
      <c r="BGM495" s="69"/>
      <c r="BGN495" s="69"/>
      <c r="BGO495" s="69"/>
      <c r="BGP495" s="69"/>
      <c r="BGQ495" s="69"/>
      <c r="BGR495" s="69"/>
      <c r="BGS495" s="69"/>
      <c r="BGT495" s="69"/>
      <c r="BGU495" s="69"/>
      <c r="BGV495" s="69"/>
      <c r="BGW495" s="69"/>
      <c r="BGX495" s="69"/>
      <c r="BGY495" s="69"/>
      <c r="BGZ495" s="69"/>
      <c r="BHA495" s="69"/>
      <c r="BHB495" s="69"/>
      <c r="BHC495" s="69"/>
      <c r="BHD495" s="69"/>
      <c r="BHE495" s="69"/>
      <c r="BHF495" s="69"/>
      <c r="BHG495" s="69"/>
      <c r="BHH495" s="69"/>
      <c r="BHI495" s="69"/>
      <c r="BHJ495" s="69"/>
      <c r="BHK495" s="69"/>
      <c r="BHL495" s="69"/>
      <c r="BHM495" s="69"/>
      <c r="BHN495" s="69"/>
      <c r="BHO495" s="69"/>
      <c r="BHP495" s="69"/>
      <c r="BHQ495" s="69"/>
      <c r="BHR495" s="69"/>
      <c r="BHS495" s="69"/>
      <c r="BHT495" s="69"/>
      <c r="BHU495" s="69"/>
      <c r="BHV495" s="69"/>
      <c r="BHW495" s="69"/>
      <c r="BHX495" s="69"/>
      <c r="BHY495" s="69"/>
      <c r="BHZ495" s="69"/>
      <c r="BIA495" s="69"/>
      <c r="BIB495" s="69"/>
      <c r="BIC495" s="69"/>
      <c r="BID495" s="69"/>
      <c r="BIE495" s="69"/>
      <c r="BIF495" s="69"/>
      <c r="BIG495" s="69"/>
      <c r="BIH495" s="69"/>
      <c r="BII495" s="69"/>
      <c r="BIJ495" s="69"/>
      <c r="BIK495" s="69"/>
      <c r="BIL495" s="69"/>
      <c r="BIM495" s="69"/>
      <c r="BIN495" s="69"/>
      <c r="BIO495" s="69"/>
      <c r="BIP495" s="69"/>
      <c r="BIQ495" s="69"/>
      <c r="BIR495" s="69"/>
      <c r="BIS495" s="69"/>
      <c r="BIT495" s="69"/>
      <c r="BIU495" s="69"/>
      <c r="BIV495" s="69"/>
      <c r="BIW495" s="69"/>
      <c r="BIX495" s="69"/>
      <c r="BIY495" s="69"/>
      <c r="BIZ495" s="69"/>
      <c r="BJA495" s="69"/>
      <c r="BJB495" s="69"/>
      <c r="BJC495" s="69"/>
      <c r="BJD495" s="69"/>
      <c r="BJE495" s="69"/>
      <c r="BJF495" s="69"/>
      <c r="BJG495" s="69"/>
      <c r="BJH495" s="69"/>
      <c r="BJI495" s="69"/>
      <c r="BJJ495" s="69"/>
      <c r="BJK495" s="69"/>
      <c r="BJL495" s="69"/>
      <c r="BJM495" s="69"/>
      <c r="BJN495" s="69"/>
      <c r="BJO495" s="69"/>
      <c r="BJP495" s="69"/>
      <c r="BJQ495" s="69"/>
      <c r="BJR495" s="69"/>
      <c r="BJS495" s="69"/>
      <c r="BJT495" s="69"/>
      <c r="BJU495" s="69"/>
      <c r="BJV495" s="69"/>
      <c r="BJW495" s="69"/>
      <c r="BJX495" s="69"/>
      <c r="BJY495" s="69"/>
      <c r="BJZ495" s="69"/>
      <c r="BKA495" s="69"/>
      <c r="BKB495" s="69"/>
      <c r="BKC495" s="69"/>
      <c r="BKD495" s="69"/>
      <c r="BKE495" s="69"/>
      <c r="BKF495" s="69"/>
      <c r="BKG495" s="69"/>
      <c r="BKH495" s="69"/>
      <c r="BKI495" s="69"/>
      <c r="BKJ495" s="69"/>
      <c r="BKK495" s="69"/>
      <c r="BKL495" s="69"/>
      <c r="BKM495" s="69"/>
      <c r="BKN495" s="69"/>
      <c r="BKO495" s="69"/>
      <c r="BKP495" s="69"/>
      <c r="BKQ495" s="69"/>
      <c r="BKR495" s="69"/>
      <c r="BKS495" s="69"/>
      <c r="BKT495" s="69"/>
      <c r="BKU495" s="69"/>
      <c r="BKV495" s="69"/>
      <c r="BKW495" s="69"/>
      <c r="BKX495" s="69"/>
      <c r="BKY495" s="69"/>
      <c r="BKZ495" s="69"/>
      <c r="BLA495" s="69"/>
      <c r="BLB495" s="69"/>
      <c r="BLC495" s="69"/>
      <c r="BLD495" s="69"/>
      <c r="BLE495" s="69"/>
      <c r="BLF495" s="69"/>
      <c r="BLG495" s="69"/>
      <c r="BLH495" s="69"/>
      <c r="BLI495" s="69"/>
      <c r="BLJ495" s="69"/>
      <c r="BLK495" s="69"/>
      <c r="BLL495" s="69"/>
      <c r="BLM495" s="69"/>
      <c r="BLN495" s="69"/>
      <c r="BLO495" s="69"/>
      <c r="BLP495" s="69"/>
      <c r="BLQ495" s="69"/>
      <c r="BLR495" s="69"/>
      <c r="BLS495" s="69"/>
      <c r="BLT495" s="69"/>
      <c r="BLU495" s="69"/>
      <c r="BLV495" s="69"/>
      <c r="BLW495" s="69"/>
      <c r="BLX495" s="69"/>
      <c r="BLY495" s="69"/>
      <c r="BLZ495" s="69"/>
      <c r="BMA495" s="69"/>
      <c r="BMB495" s="69"/>
      <c r="BMC495" s="69"/>
      <c r="BMD495" s="69"/>
      <c r="BME495" s="69"/>
      <c r="BMF495" s="69"/>
      <c r="BMG495" s="69"/>
      <c r="BMH495" s="69"/>
      <c r="BMI495" s="69"/>
      <c r="BMJ495" s="69"/>
      <c r="BMK495" s="69"/>
      <c r="BML495" s="69"/>
      <c r="BMM495" s="69"/>
      <c r="BMN495" s="69"/>
      <c r="BMO495" s="69"/>
      <c r="BMP495" s="69"/>
      <c r="BMQ495" s="69"/>
      <c r="BMR495" s="69"/>
      <c r="BMS495" s="69"/>
      <c r="BMT495" s="69"/>
      <c r="BMU495" s="69"/>
      <c r="BMV495" s="69"/>
      <c r="BMW495" s="69"/>
      <c r="BMX495" s="69"/>
      <c r="BMY495" s="69"/>
      <c r="BMZ495" s="69"/>
      <c r="BNA495" s="69"/>
      <c r="BNB495" s="69"/>
      <c r="BNC495" s="69"/>
      <c r="BND495" s="69"/>
      <c r="BNE495" s="69"/>
      <c r="BNF495" s="69"/>
      <c r="BNG495" s="69"/>
      <c r="BNH495" s="69"/>
      <c r="BNI495" s="69"/>
      <c r="BNJ495" s="69"/>
      <c r="BNK495" s="69"/>
      <c r="BNL495" s="69"/>
      <c r="BNM495" s="69"/>
      <c r="BNN495" s="69"/>
      <c r="BNO495" s="69"/>
      <c r="BNP495" s="69"/>
      <c r="BNQ495" s="69"/>
      <c r="BNR495" s="69"/>
      <c r="BNS495" s="69"/>
      <c r="BNT495" s="69"/>
      <c r="BNU495" s="69"/>
      <c r="BNV495" s="69"/>
      <c r="BNW495" s="69"/>
      <c r="BNX495" s="69"/>
      <c r="BNY495" s="69"/>
      <c r="BNZ495" s="69"/>
      <c r="BOA495" s="69"/>
      <c r="BOB495" s="69"/>
      <c r="BOC495" s="69"/>
      <c r="BOD495" s="69"/>
      <c r="BOE495" s="69"/>
      <c r="BOF495" s="69"/>
      <c r="BOG495" s="69"/>
      <c r="BOH495" s="69"/>
      <c r="BOI495" s="69"/>
      <c r="BOJ495" s="69"/>
      <c r="BOK495" s="69"/>
      <c r="BOL495" s="69"/>
      <c r="BOM495" s="69"/>
      <c r="BON495" s="69"/>
      <c r="BOO495" s="69"/>
      <c r="BOP495" s="69"/>
      <c r="BOQ495" s="69"/>
      <c r="BOR495" s="69"/>
      <c r="BOS495" s="69"/>
      <c r="BOT495" s="69"/>
      <c r="BOU495" s="69"/>
      <c r="BOV495" s="69"/>
      <c r="BOW495" s="69"/>
      <c r="BOX495" s="69"/>
      <c r="BOY495" s="69"/>
      <c r="BOZ495" s="69"/>
      <c r="BPA495" s="69"/>
      <c r="BPB495" s="69"/>
      <c r="BPC495" s="69"/>
      <c r="BPD495" s="69"/>
      <c r="BPE495" s="69"/>
      <c r="BPF495" s="69"/>
      <c r="BPG495" s="69"/>
      <c r="BPH495" s="69"/>
      <c r="BPI495" s="69"/>
      <c r="BPJ495" s="69"/>
      <c r="BPK495" s="69"/>
      <c r="BPL495" s="69"/>
      <c r="BPM495" s="69"/>
      <c r="BPN495" s="69"/>
      <c r="BPO495" s="69"/>
      <c r="BPP495" s="69"/>
      <c r="BPQ495" s="69"/>
      <c r="BPR495" s="69"/>
      <c r="BPS495" s="69"/>
      <c r="BPT495" s="69"/>
      <c r="BPU495" s="69"/>
      <c r="BPV495" s="69"/>
      <c r="BPW495" s="69"/>
      <c r="BPX495" s="69"/>
      <c r="BPY495" s="69"/>
      <c r="BPZ495" s="69"/>
      <c r="BQA495" s="69"/>
      <c r="BQB495" s="69"/>
      <c r="BQC495" s="69"/>
      <c r="BQD495" s="69"/>
      <c r="BQE495" s="69"/>
      <c r="BQF495" s="69"/>
      <c r="BQG495" s="69"/>
      <c r="BQH495" s="69"/>
      <c r="BQI495" s="69"/>
      <c r="BQJ495" s="69"/>
      <c r="BQK495" s="69"/>
      <c r="BQL495" s="69"/>
      <c r="BQM495" s="69"/>
      <c r="BQN495" s="69"/>
      <c r="BQO495" s="69"/>
      <c r="BQP495" s="69"/>
      <c r="BQQ495" s="69"/>
      <c r="BQR495" s="69"/>
      <c r="BQS495" s="69"/>
      <c r="BQT495" s="69"/>
      <c r="BQU495" s="69"/>
      <c r="BQV495" s="69"/>
      <c r="BQW495" s="69"/>
      <c r="BQX495" s="69"/>
      <c r="BQY495" s="69"/>
      <c r="BQZ495" s="69"/>
      <c r="BRA495" s="69"/>
      <c r="BRB495" s="69"/>
      <c r="BRC495" s="69"/>
      <c r="BRD495" s="69"/>
      <c r="BRE495" s="69"/>
      <c r="BRF495" s="69"/>
      <c r="BRG495" s="69"/>
      <c r="BRH495" s="69"/>
      <c r="BRI495" s="69"/>
      <c r="BRJ495" s="69"/>
      <c r="BRK495" s="69"/>
      <c r="BRL495" s="69"/>
      <c r="BRM495" s="69"/>
      <c r="BRN495" s="69"/>
      <c r="BRO495" s="69"/>
      <c r="BRP495" s="69"/>
      <c r="BRQ495" s="69"/>
      <c r="BRR495" s="69"/>
      <c r="BRS495" s="69"/>
      <c r="BRT495" s="69"/>
      <c r="BRU495" s="69"/>
      <c r="BRV495" s="69"/>
      <c r="BRW495" s="69"/>
      <c r="BRX495" s="69"/>
      <c r="BRY495" s="69"/>
      <c r="BRZ495" s="69"/>
      <c r="BSA495" s="69"/>
      <c r="BSB495" s="69"/>
      <c r="BSC495" s="69"/>
      <c r="BSD495" s="69"/>
      <c r="BSE495" s="69"/>
      <c r="BSF495" s="69"/>
      <c r="BSG495" s="69"/>
      <c r="BSH495" s="69"/>
      <c r="BSI495" s="69"/>
      <c r="BSJ495" s="69"/>
      <c r="BSK495" s="69"/>
      <c r="BSL495" s="69"/>
      <c r="BSM495" s="69"/>
      <c r="BSN495" s="69"/>
      <c r="BSO495" s="69"/>
      <c r="BSP495" s="69"/>
      <c r="BSQ495" s="69"/>
      <c r="BSR495" s="69"/>
      <c r="BSS495" s="69"/>
      <c r="BST495" s="69"/>
      <c r="BSU495" s="69"/>
      <c r="BSV495" s="69"/>
      <c r="BSW495" s="69"/>
      <c r="BSX495" s="69"/>
      <c r="BSY495" s="69"/>
      <c r="BSZ495" s="69"/>
      <c r="BTA495" s="69"/>
      <c r="BTB495" s="69"/>
      <c r="BTC495" s="69"/>
      <c r="BTD495" s="69"/>
      <c r="BTE495" s="69"/>
      <c r="BTF495" s="69"/>
      <c r="BTG495" s="69"/>
      <c r="BTH495" s="69"/>
      <c r="BTI495" s="69"/>
      <c r="BTJ495" s="69"/>
      <c r="BTK495" s="69"/>
      <c r="BTL495" s="69"/>
      <c r="BTM495" s="69"/>
      <c r="BTN495" s="69"/>
      <c r="BTO495" s="69"/>
      <c r="BTP495" s="69"/>
      <c r="BTQ495" s="69"/>
      <c r="BTR495" s="69"/>
      <c r="BTS495" s="69"/>
      <c r="BTT495" s="69"/>
      <c r="BTU495" s="69"/>
      <c r="BTV495" s="69"/>
      <c r="BTW495" s="69"/>
      <c r="BTX495" s="69"/>
      <c r="BTY495" s="69"/>
      <c r="BTZ495" s="69"/>
      <c r="BUA495" s="69"/>
      <c r="BUB495" s="69"/>
      <c r="BUC495" s="69"/>
      <c r="BUD495" s="69"/>
      <c r="BUE495" s="69"/>
      <c r="BUF495" s="69"/>
      <c r="BUG495" s="69"/>
      <c r="BUH495" s="69"/>
      <c r="BUI495" s="69"/>
      <c r="BUJ495" s="69"/>
      <c r="BUK495" s="69"/>
      <c r="BUL495" s="69"/>
      <c r="BUM495" s="69"/>
      <c r="BUN495" s="69"/>
      <c r="BUO495" s="69"/>
      <c r="BUP495" s="69"/>
      <c r="BUQ495" s="69"/>
      <c r="BUR495" s="69"/>
      <c r="BUS495" s="69"/>
      <c r="BUT495" s="69"/>
      <c r="BUU495" s="69"/>
      <c r="BUV495" s="69"/>
      <c r="BUW495" s="69"/>
      <c r="BUX495" s="69"/>
      <c r="BUY495" s="69"/>
      <c r="BUZ495" s="69"/>
      <c r="BVA495" s="69"/>
      <c r="BVB495" s="69"/>
      <c r="BVC495" s="69"/>
      <c r="BVD495" s="69"/>
      <c r="BVE495" s="69"/>
      <c r="BVF495" s="69"/>
      <c r="BVG495" s="69"/>
      <c r="BVH495" s="69"/>
      <c r="BVI495" s="69"/>
      <c r="BVJ495" s="69"/>
      <c r="BVK495" s="69"/>
      <c r="BVL495" s="69"/>
      <c r="BVM495" s="69"/>
      <c r="BVN495" s="69"/>
      <c r="BVO495" s="69"/>
      <c r="BVP495" s="69"/>
      <c r="BVQ495" s="69"/>
      <c r="BVR495" s="69"/>
      <c r="BVS495" s="69"/>
      <c r="BVT495" s="69"/>
      <c r="BVU495" s="69"/>
      <c r="BVV495" s="69"/>
      <c r="BVW495" s="69"/>
      <c r="BVX495" s="69"/>
      <c r="BVY495" s="69"/>
      <c r="BVZ495" s="69"/>
      <c r="BWA495" s="69"/>
      <c r="BWB495" s="69"/>
      <c r="BWC495" s="69"/>
      <c r="BWD495" s="69"/>
      <c r="BWE495" s="69"/>
      <c r="BWF495" s="69"/>
      <c r="BWG495" s="69"/>
      <c r="BWH495" s="69"/>
      <c r="BWI495" s="69"/>
      <c r="BWJ495" s="69"/>
      <c r="BWK495" s="69"/>
      <c r="BWL495" s="69"/>
      <c r="BWM495" s="69"/>
      <c r="BWN495" s="69"/>
      <c r="BWO495" s="69"/>
      <c r="BWP495" s="69"/>
      <c r="BWQ495" s="69"/>
      <c r="BWR495" s="69"/>
      <c r="BWS495" s="69"/>
      <c r="BWT495" s="69"/>
      <c r="BWU495" s="69"/>
      <c r="BWV495" s="69"/>
      <c r="BWW495" s="69"/>
      <c r="BWX495" s="69"/>
      <c r="BWY495" s="69"/>
      <c r="BWZ495" s="69"/>
      <c r="BXA495" s="69"/>
      <c r="BXB495" s="69"/>
      <c r="BXC495" s="69"/>
      <c r="BXD495" s="69"/>
      <c r="BXE495" s="69"/>
      <c r="BXF495" s="69"/>
      <c r="BXG495" s="69"/>
      <c r="BXH495" s="69"/>
      <c r="BXI495" s="69"/>
      <c r="BXJ495" s="69"/>
      <c r="BXK495" s="69"/>
      <c r="BXL495" s="69"/>
      <c r="BXM495" s="69"/>
      <c r="BXN495" s="69"/>
      <c r="BXO495" s="69"/>
      <c r="BXP495" s="69"/>
      <c r="BXQ495" s="69"/>
      <c r="BXR495" s="69"/>
      <c r="BXS495" s="69"/>
      <c r="BXT495" s="69"/>
      <c r="BXU495" s="69"/>
      <c r="BXV495" s="69"/>
      <c r="BXW495" s="69"/>
      <c r="BXX495" s="69"/>
      <c r="BXY495" s="69"/>
      <c r="BXZ495" s="69"/>
      <c r="BYA495" s="69"/>
      <c r="BYB495" s="69"/>
      <c r="BYC495" s="69"/>
      <c r="BYD495" s="69"/>
      <c r="BYE495" s="69"/>
      <c r="BYF495" s="69"/>
      <c r="BYG495" s="69"/>
      <c r="BYH495" s="69"/>
      <c r="BYI495" s="69"/>
      <c r="BYJ495" s="69"/>
      <c r="BYK495" s="69"/>
      <c r="BYL495" s="69"/>
      <c r="BYM495" s="69"/>
      <c r="BYN495" s="69"/>
      <c r="BYO495" s="69"/>
      <c r="BYP495" s="69"/>
      <c r="BYQ495" s="69"/>
      <c r="BYR495" s="69"/>
      <c r="BYS495" s="69"/>
      <c r="BYT495" s="69"/>
      <c r="BYU495" s="69"/>
      <c r="BYV495" s="69"/>
      <c r="BYW495" s="69"/>
      <c r="BYX495" s="69"/>
      <c r="BYY495" s="69"/>
      <c r="BYZ495" s="69"/>
      <c r="BZA495" s="69"/>
      <c r="BZB495" s="69"/>
      <c r="BZC495" s="69"/>
      <c r="BZD495" s="69"/>
      <c r="BZE495" s="69"/>
      <c r="BZF495" s="69"/>
      <c r="BZG495" s="69"/>
      <c r="BZH495" s="69"/>
      <c r="BZI495" s="69"/>
      <c r="BZJ495" s="69"/>
      <c r="BZK495" s="69"/>
      <c r="BZL495" s="69"/>
      <c r="BZM495" s="69"/>
      <c r="BZN495" s="69"/>
      <c r="BZO495" s="69"/>
      <c r="BZP495" s="69"/>
      <c r="BZQ495" s="69"/>
      <c r="BZR495" s="69"/>
      <c r="BZS495" s="69"/>
      <c r="BZT495" s="69"/>
      <c r="BZU495" s="69"/>
      <c r="BZV495" s="69"/>
      <c r="BZW495" s="69"/>
      <c r="BZX495" s="69"/>
      <c r="BZY495" s="69"/>
      <c r="BZZ495" s="69"/>
      <c r="CAA495" s="69"/>
      <c r="CAB495" s="69"/>
      <c r="CAC495" s="69"/>
      <c r="CAD495" s="69"/>
      <c r="CAE495" s="69"/>
      <c r="CAF495" s="69"/>
      <c r="CAG495" s="69"/>
      <c r="CAH495" s="69"/>
      <c r="CAI495" s="69"/>
      <c r="CAJ495" s="69"/>
      <c r="CAK495" s="69"/>
      <c r="CAL495" s="69"/>
      <c r="CAM495" s="69"/>
      <c r="CAN495" s="69"/>
      <c r="CAO495" s="69"/>
      <c r="CAP495" s="69"/>
      <c r="CAQ495" s="69"/>
      <c r="CAR495" s="69"/>
      <c r="CAS495" s="69"/>
      <c r="CAT495" s="69"/>
      <c r="CAU495" s="69"/>
      <c r="CAV495" s="69"/>
      <c r="CAW495" s="69"/>
      <c r="CAX495" s="69"/>
      <c r="CAY495" s="69"/>
      <c r="CAZ495" s="69"/>
      <c r="CBA495" s="69"/>
      <c r="CBB495" s="69"/>
      <c r="CBC495" s="69"/>
      <c r="CBD495" s="69"/>
      <c r="CBE495" s="69"/>
      <c r="CBF495" s="69"/>
      <c r="CBG495" s="69"/>
      <c r="CBH495" s="69"/>
      <c r="CBI495" s="69"/>
      <c r="CBJ495" s="69"/>
      <c r="CBK495" s="69"/>
      <c r="CBL495" s="69"/>
      <c r="CBM495" s="69"/>
      <c r="CBN495" s="69"/>
      <c r="CBO495" s="69"/>
      <c r="CBP495" s="69"/>
      <c r="CBQ495" s="69"/>
      <c r="CBR495" s="69"/>
      <c r="CBS495" s="69"/>
      <c r="CBT495" s="69"/>
      <c r="CBU495" s="69"/>
      <c r="CBV495" s="69"/>
      <c r="CBW495" s="69"/>
      <c r="CBX495" s="69"/>
      <c r="CBY495" s="69"/>
      <c r="CBZ495" s="69"/>
      <c r="CCA495" s="69"/>
      <c r="CCB495" s="69"/>
      <c r="CCC495" s="69"/>
      <c r="CCD495" s="69"/>
      <c r="CCE495" s="69"/>
      <c r="CCF495" s="69"/>
      <c r="CCG495" s="69"/>
      <c r="CCH495" s="69"/>
      <c r="CCI495" s="69"/>
      <c r="CCJ495" s="69"/>
      <c r="CCK495" s="69"/>
      <c r="CCL495" s="69"/>
      <c r="CCM495" s="69"/>
      <c r="CCN495" s="69"/>
      <c r="CCO495" s="69"/>
      <c r="CCP495" s="69"/>
      <c r="CCQ495" s="69"/>
      <c r="CCR495" s="69"/>
      <c r="CCS495" s="69"/>
      <c r="CCT495" s="69"/>
      <c r="CCU495" s="69"/>
      <c r="CCV495" s="69"/>
      <c r="CCW495" s="69"/>
      <c r="CCX495" s="69"/>
      <c r="CCY495" s="69"/>
      <c r="CCZ495" s="69"/>
      <c r="CDA495" s="69"/>
      <c r="CDB495" s="69"/>
      <c r="CDC495" s="69"/>
      <c r="CDD495" s="69"/>
      <c r="CDE495" s="69"/>
      <c r="CDF495" s="69"/>
      <c r="CDG495" s="69"/>
      <c r="CDH495" s="69"/>
      <c r="CDI495" s="69"/>
      <c r="CDJ495" s="69"/>
      <c r="CDK495" s="69"/>
      <c r="CDL495" s="69"/>
      <c r="CDM495" s="69"/>
      <c r="CDN495" s="69"/>
      <c r="CDO495" s="69"/>
      <c r="CDP495" s="69"/>
      <c r="CDQ495" s="69"/>
      <c r="CDR495" s="69"/>
      <c r="CDS495" s="69"/>
      <c r="CDT495" s="69"/>
      <c r="CDU495" s="69"/>
      <c r="CDV495" s="69"/>
      <c r="CDW495" s="69"/>
      <c r="CDX495" s="69"/>
      <c r="CDY495" s="69"/>
      <c r="CDZ495" s="69"/>
      <c r="CEA495" s="69"/>
      <c r="CEB495" s="69"/>
      <c r="CEC495" s="69"/>
      <c r="CED495" s="69"/>
      <c r="CEE495" s="69"/>
      <c r="CEF495" s="69"/>
      <c r="CEG495" s="69"/>
      <c r="CEH495" s="69"/>
      <c r="CEI495" s="69"/>
      <c r="CEJ495" s="69"/>
      <c r="CEK495" s="69"/>
      <c r="CEL495" s="69"/>
      <c r="CEM495" s="69"/>
      <c r="CEN495" s="69"/>
      <c r="CEO495" s="69"/>
      <c r="CEP495" s="69"/>
      <c r="CEQ495" s="69"/>
      <c r="CER495" s="69"/>
      <c r="CES495" s="69"/>
      <c r="CET495" s="69"/>
      <c r="CEU495" s="69"/>
      <c r="CEV495" s="69"/>
      <c r="CEW495" s="69"/>
      <c r="CEX495" s="69"/>
      <c r="CEY495" s="69"/>
      <c r="CEZ495" s="69"/>
      <c r="CFA495" s="69"/>
      <c r="CFB495" s="69"/>
      <c r="CFC495" s="69"/>
      <c r="CFD495" s="69"/>
      <c r="CFE495" s="69"/>
      <c r="CFF495" s="69"/>
      <c r="CFG495" s="69"/>
      <c r="CFH495" s="69"/>
      <c r="CFI495" s="69"/>
      <c r="CFJ495" s="69"/>
      <c r="CFK495" s="69"/>
      <c r="CFL495" s="69"/>
      <c r="CFM495" s="69"/>
      <c r="CFN495" s="69"/>
      <c r="CFO495" s="69"/>
      <c r="CFP495" s="69"/>
      <c r="CFQ495" s="69"/>
      <c r="CFR495" s="69"/>
      <c r="CFS495" s="69"/>
      <c r="CFT495" s="69"/>
      <c r="CFU495" s="69"/>
      <c r="CFV495" s="69"/>
      <c r="CFW495" s="69"/>
      <c r="CFX495" s="69"/>
      <c r="CFY495" s="69"/>
      <c r="CFZ495" s="69"/>
      <c r="CGA495" s="69"/>
      <c r="CGB495" s="69"/>
      <c r="CGC495" s="69"/>
      <c r="CGD495" s="69"/>
      <c r="CGE495" s="69"/>
      <c r="CGF495" s="69"/>
      <c r="CGG495" s="69"/>
      <c r="CGH495" s="69"/>
      <c r="CGI495" s="69"/>
      <c r="CGJ495" s="69"/>
      <c r="CGK495" s="69"/>
      <c r="CGL495" s="69"/>
      <c r="CGM495" s="69"/>
      <c r="CGN495" s="69"/>
      <c r="CGO495" s="69"/>
      <c r="CGP495" s="69"/>
      <c r="CGQ495" s="69"/>
      <c r="CGR495" s="69"/>
      <c r="CGS495" s="69"/>
      <c r="CGT495" s="69"/>
      <c r="CGU495" s="69"/>
      <c r="CGV495" s="69"/>
      <c r="CGW495" s="69"/>
      <c r="CGX495" s="69"/>
      <c r="CGY495" s="69"/>
      <c r="CGZ495" s="69"/>
      <c r="CHA495" s="69"/>
      <c r="CHB495" s="69"/>
      <c r="CHC495" s="69"/>
      <c r="CHD495" s="69"/>
      <c r="CHE495" s="69"/>
      <c r="CHF495" s="69"/>
      <c r="CHG495" s="69"/>
      <c r="CHH495" s="69"/>
      <c r="CHI495" s="69"/>
      <c r="CHJ495" s="69"/>
      <c r="CHK495" s="69"/>
      <c r="CHL495" s="69"/>
      <c r="CHM495" s="69"/>
      <c r="CHN495" s="69"/>
      <c r="CHO495" s="69"/>
      <c r="CHP495" s="69"/>
      <c r="CHQ495" s="69"/>
      <c r="CHR495" s="69"/>
      <c r="CHS495" s="69"/>
      <c r="CHT495" s="69"/>
      <c r="CHU495" s="69"/>
      <c r="CHV495" s="69"/>
      <c r="CHW495" s="69"/>
      <c r="CHX495" s="69"/>
      <c r="CHY495" s="69"/>
      <c r="CHZ495" s="69"/>
      <c r="CIA495" s="69"/>
      <c r="CIB495" s="69"/>
      <c r="CIC495" s="69"/>
      <c r="CID495" s="69"/>
      <c r="CIE495" s="69"/>
      <c r="CIF495" s="69"/>
      <c r="CIG495" s="69"/>
      <c r="CIH495" s="69"/>
      <c r="CII495" s="69"/>
      <c r="CIJ495" s="69"/>
      <c r="CIK495" s="69"/>
      <c r="CIL495" s="69"/>
      <c r="CIM495" s="69"/>
      <c r="CIN495" s="69"/>
      <c r="CIO495" s="69"/>
      <c r="CIP495" s="69"/>
      <c r="CIQ495" s="69"/>
      <c r="CIR495" s="69"/>
      <c r="CIS495" s="69"/>
      <c r="CIT495" s="69"/>
      <c r="CIU495" s="69"/>
      <c r="CIV495" s="69"/>
      <c r="CIW495" s="69"/>
      <c r="CIX495" s="69"/>
      <c r="CIY495" s="69"/>
      <c r="CIZ495" s="69"/>
      <c r="CJA495" s="69"/>
      <c r="CJB495" s="69"/>
      <c r="CJC495" s="69"/>
      <c r="CJD495" s="69"/>
      <c r="CJE495" s="69"/>
      <c r="CJF495" s="69"/>
      <c r="CJG495" s="69"/>
      <c r="CJH495" s="69"/>
      <c r="CJI495" s="69"/>
      <c r="CJJ495" s="69"/>
      <c r="CJK495" s="69"/>
      <c r="CJL495" s="69"/>
      <c r="CJM495" s="69"/>
      <c r="CJN495" s="69"/>
      <c r="CJO495" s="69"/>
      <c r="CJP495" s="69"/>
      <c r="CJQ495" s="69"/>
      <c r="CJR495" s="69"/>
      <c r="CJS495" s="69"/>
      <c r="CJT495" s="69"/>
      <c r="CJU495" s="69"/>
      <c r="CJV495" s="69"/>
      <c r="CJW495" s="69"/>
      <c r="CJX495" s="69"/>
      <c r="CJY495" s="69"/>
      <c r="CJZ495" s="69"/>
      <c r="CKA495" s="69"/>
      <c r="CKB495" s="69"/>
      <c r="CKC495" s="69"/>
      <c r="CKD495" s="69"/>
      <c r="CKE495" s="69"/>
      <c r="CKF495" s="69"/>
      <c r="CKG495" s="69"/>
      <c r="CKH495" s="69"/>
      <c r="CKI495" s="69"/>
      <c r="CKJ495" s="69"/>
      <c r="CKK495" s="69"/>
      <c r="CKL495" s="69"/>
      <c r="CKM495" s="69"/>
      <c r="CKN495" s="69"/>
      <c r="CKO495" s="69"/>
      <c r="CKP495" s="69"/>
      <c r="CKQ495" s="69"/>
      <c r="CKR495" s="69"/>
      <c r="CKS495" s="69"/>
      <c r="CKT495" s="69"/>
      <c r="CKU495" s="69"/>
      <c r="CKV495" s="69"/>
      <c r="CKW495" s="69"/>
      <c r="CKX495" s="69"/>
      <c r="CKY495" s="69"/>
      <c r="CKZ495" s="69"/>
      <c r="CLA495" s="69"/>
      <c r="CLB495" s="69"/>
      <c r="CLC495" s="69"/>
      <c r="CLD495" s="69"/>
      <c r="CLE495" s="69"/>
      <c r="CLF495" s="69"/>
      <c r="CLG495" s="69"/>
      <c r="CLH495" s="69"/>
      <c r="CLI495" s="69"/>
      <c r="CLJ495" s="69"/>
      <c r="CLK495" s="69"/>
      <c r="CLL495" s="69"/>
      <c r="CLM495" s="69"/>
      <c r="CLN495" s="69"/>
      <c r="CLO495" s="69"/>
      <c r="CLP495" s="69"/>
      <c r="CLQ495" s="69"/>
      <c r="CLR495" s="69"/>
      <c r="CLS495" s="69"/>
      <c r="CLT495" s="69"/>
      <c r="CLU495" s="69"/>
      <c r="CLV495" s="69"/>
      <c r="CLW495" s="69"/>
      <c r="CLX495" s="69"/>
      <c r="CLY495" s="69"/>
      <c r="CLZ495" s="69"/>
      <c r="CMA495" s="69"/>
      <c r="CMB495" s="69"/>
      <c r="CMC495" s="69"/>
      <c r="CMD495" s="69"/>
      <c r="CME495" s="69"/>
      <c r="CMF495" s="69"/>
      <c r="CMG495" s="69"/>
      <c r="CMH495" s="69"/>
      <c r="CMI495" s="69"/>
      <c r="CMJ495" s="69"/>
      <c r="CMK495" s="69"/>
      <c r="CML495" s="69"/>
      <c r="CMM495" s="69"/>
      <c r="CMN495" s="69"/>
      <c r="CMO495" s="69"/>
      <c r="CMP495" s="69"/>
      <c r="CMQ495" s="69"/>
      <c r="CMR495" s="69"/>
      <c r="CMS495" s="69"/>
      <c r="CMT495" s="69"/>
      <c r="CMU495" s="69"/>
      <c r="CMV495" s="69"/>
      <c r="CMW495" s="69"/>
      <c r="CMX495" s="69"/>
      <c r="CMY495" s="69"/>
      <c r="CMZ495" s="69"/>
      <c r="CNA495" s="69"/>
      <c r="CNB495" s="69"/>
      <c r="CNC495" s="69"/>
      <c r="CND495" s="69"/>
      <c r="CNE495" s="69"/>
      <c r="CNF495" s="69"/>
      <c r="CNG495" s="69"/>
      <c r="CNH495" s="69"/>
      <c r="CNI495" s="69"/>
      <c r="CNJ495" s="69"/>
      <c r="CNK495" s="69"/>
      <c r="CNL495" s="69"/>
      <c r="CNM495" s="69"/>
      <c r="CNN495" s="69"/>
      <c r="CNO495" s="69"/>
      <c r="CNP495" s="69"/>
      <c r="CNQ495" s="69"/>
      <c r="CNR495" s="69"/>
      <c r="CNS495" s="69"/>
      <c r="CNT495" s="69"/>
      <c r="CNU495" s="69"/>
      <c r="CNV495" s="69"/>
      <c r="CNW495" s="69"/>
      <c r="CNX495" s="69"/>
      <c r="CNY495" s="69"/>
      <c r="CNZ495" s="69"/>
      <c r="COA495" s="69"/>
      <c r="COB495" s="69"/>
      <c r="COC495" s="69"/>
      <c r="COD495" s="69"/>
      <c r="COE495" s="69"/>
      <c r="COF495" s="69"/>
      <c r="COG495" s="69"/>
      <c r="COH495" s="69"/>
      <c r="COI495" s="69"/>
      <c r="COJ495" s="69"/>
      <c r="COK495" s="69"/>
      <c r="COL495" s="69"/>
      <c r="COM495" s="69"/>
      <c r="CON495" s="69"/>
      <c r="COO495" s="69"/>
      <c r="COP495" s="69"/>
      <c r="COQ495" s="69"/>
      <c r="COR495" s="69"/>
      <c r="COS495" s="69"/>
      <c r="COT495" s="69"/>
      <c r="COU495" s="69"/>
      <c r="COV495" s="69"/>
      <c r="COW495" s="69"/>
      <c r="COX495" s="69"/>
      <c r="COY495" s="69"/>
      <c r="COZ495" s="69"/>
      <c r="CPA495" s="69"/>
      <c r="CPB495" s="69"/>
      <c r="CPC495" s="69"/>
      <c r="CPD495" s="69"/>
      <c r="CPE495" s="69"/>
      <c r="CPF495" s="69"/>
      <c r="CPG495" s="69"/>
      <c r="CPH495" s="69"/>
      <c r="CPI495" s="69"/>
      <c r="CPJ495" s="69"/>
      <c r="CPK495" s="69"/>
      <c r="CPL495" s="69"/>
      <c r="CPM495" s="69"/>
      <c r="CPN495" s="69"/>
      <c r="CPO495" s="69"/>
      <c r="CPP495" s="69"/>
      <c r="CPQ495" s="69"/>
      <c r="CPR495" s="69"/>
      <c r="CPS495" s="69"/>
      <c r="CPT495" s="69"/>
      <c r="CPU495" s="69"/>
      <c r="CPV495" s="69"/>
      <c r="CPW495" s="69"/>
      <c r="CPX495" s="69"/>
      <c r="CPY495" s="69"/>
      <c r="CPZ495" s="69"/>
      <c r="CQA495" s="69"/>
      <c r="CQB495" s="69"/>
      <c r="CQC495" s="69"/>
      <c r="CQD495" s="69"/>
      <c r="CQE495" s="69"/>
      <c r="CQF495" s="69"/>
      <c r="CQG495" s="69"/>
      <c r="CQH495" s="69"/>
      <c r="CQI495" s="69"/>
      <c r="CQJ495" s="69"/>
      <c r="CQK495" s="69"/>
      <c r="CQL495" s="69"/>
      <c r="CQM495" s="69"/>
      <c r="CQN495" s="69"/>
      <c r="CQO495" s="69"/>
      <c r="CQP495" s="69"/>
      <c r="CQQ495" s="69"/>
      <c r="CQR495" s="69"/>
      <c r="CQS495" s="69"/>
      <c r="CQT495" s="69"/>
      <c r="CQU495" s="69"/>
      <c r="CQV495" s="69"/>
      <c r="CQW495" s="69"/>
      <c r="CQX495" s="69"/>
      <c r="CQY495" s="69"/>
      <c r="CQZ495" s="69"/>
      <c r="CRA495" s="69"/>
      <c r="CRB495" s="69"/>
      <c r="CRC495" s="69"/>
      <c r="CRD495" s="69"/>
      <c r="CRE495" s="69"/>
      <c r="CRF495" s="69"/>
      <c r="CRG495" s="69"/>
      <c r="CRH495" s="69"/>
      <c r="CRI495" s="69"/>
      <c r="CRJ495" s="69"/>
      <c r="CRK495" s="69"/>
      <c r="CRL495" s="69"/>
      <c r="CRM495" s="69"/>
      <c r="CRN495" s="69"/>
      <c r="CRO495" s="69"/>
      <c r="CRP495" s="69"/>
      <c r="CRQ495" s="69"/>
      <c r="CRR495" s="69"/>
      <c r="CRS495" s="69"/>
      <c r="CRT495" s="69"/>
      <c r="CRU495" s="69"/>
      <c r="CRV495" s="69"/>
      <c r="CRW495" s="69"/>
      <c r="CRX495" s="69"/>
      <c r="CRY495" s="69"/>
      <c r="CRZ495" s="69"/>
      <c r="CSA495" s="69"/>
      <c r="CSB495" s="69"/>
      <c r="CSC495" s="69"/>
      <c r="CSD495" s="69"/>
      <c r="CSE495" s="69"/>
      <c r="CSF495" s="69"/>
      <c r="CSG495" s="69"/>
      <c r="CSH495" s="69"/>
      <c r="CSI495" s="69"/>
      <c r="CSJ495" s="69"/>
      <c r="CSK495" s="69"/>
      <c r="CSL495" s="69"/>
      <c r="CSM495" s="69"/>
      <c r="CSN495" s="69"/>
      <c r="CSO495" s="69"/>
      <c r="CSP495" s="69"/>
      <c r="CSQ495" s="69"/>
      <c r="CSR495" s="69"/>
      <c r="CSS495" s="69"/>
      <c r="CST495" s="69"/>
      <c r="CSU495" s="69"/>
      <c r="CSV495" s="69"/>
      <c r="CSW495" s="69"/>
      <c r="CSX495" s="69"/>
      <c r="CSY495" s="69"/>
      <c r="CSZ495" s="69"/>
      <c r="CTA495" s="69"/>
      <c r="CTB495" s="69"/>
      <c r="CTC495" s="69"/>
      <c r="CTD495" s="69"/>
      <c r="CTE495" s="69"/>
      <c r="CTF495" s="69"/>
      <c r="CTG495" s="69"/>
      <c r="CTH495" s="69"/>
      <c r="CTI495" s="69"/>
      <c r="CTJ495" s="69"/>
      <c r="CTK495" s="69"/>
      <c r="CTL495" s="69"/>
      <c r="CTM495" s="69"/>
      <c r="CTN495" s="69"/>
      <c r="CTO495" s="69"/>
      <c r="CTP495" s="69"/>
      <c r="CTQ495" s="69"/>
      <c r="CTR495" s="69"/>
      <c r="CTS495" s="69"/>
      <c r="CTT495" s="69"/>
      <c r="CTU495" s="69"/>
      <c r="CTV495" s="69"/>
      <c r="CTW495" s="69"/>
      <c r="CTX495" s="69"/>
      <c r="CTY495" s="69"/>
      <c r="CTZ495" s="69"/>
      <c r="CUA495" s="69"/>
      <c r="CUB495" s="69"/>
      <c r="CUC495" s="69"/>
      <c r="CUD495" s="69"/>
      <c r="CUE495" s="69"/>
      <c r="CUF495" s="69"/>
      <c r="CUG495" s="69"/>
      <c r="CUH495" s="69"/>
      <c r="CUI495" s="69"/>
      <c r="CUJ495" s="69"/>
      <c r="CUK495" s="69"/>
      <c r="CUL495" s="69"/>
      <c r="CUM495" s="69"/>
      <c r="CUN495" s="69"/>
      <c r="CUO495" s="69"/>
      <c r="CUP495" s="69"/>
      <c r="CUQ495" s="69"/>
      <c r="CUR495" s="69"/>
      <c r="CUS495" s="69"/>
      <c r="CUT495" s="69"/>
      <c r="CUU495" s="69"/>
      <c r="CUV495" s="69"/>
      <c r="CUW495" s="69"/>
      <c r="CUX495" s="69"/>
      <c r="CUY495" s="69"/>
      <c r="CUZ495" s="69"/>
      <c r="CVA495" s="69"/>
      <c r="CVB495" s="69"/>
      <c r="CVC495" s="69"/>
      <c r="CVD495" s="69"/>
      <c r="CVE495" s="69"/>
      <c r="CVF495" s="69"/>
      <c r="CVG495" s="69"/>
      <c r="CVH495" s="69"/>
      <c r="CVI495" s="69"/>
      <c r="CVJ495" s="69"/>
      <c r="CVK495" s="69"/>
      <c r="CVL495" s="69"/>
      <c r="CVM495" s="69"/>
      <c r="CVN495" s="69"/>
      <c r="CVO495" s="69"/>
      <c r="CVP495" s="69"/>
      <c r="CVQ495" s="69"/>
      <c r="CVR495" s="69"/>
      <c r="CVS495" s="69"/>
      <c r="CVT495" s="69"/>
      <c r="CVU495" s="69"/>
      <c r="CVV495" s="69"/>
      <c r="CVW495" s="69"/>
      <c r="CVX495" s="69"/>
      <c r="CVY495" s="69"/>
      <c r="CVZ495" s="69"/>
      <c r="CWA495" s="69"/>
      <c r="CWB495" s="69"/>
      <c r="CWC495" s="69"/>
      <c r="CWD495" s="69"/>
      <c r="CWE495" s="69"/>
      <c r="CWF495" s="69"/>
      <c r="CWG495" s="69"/>
      <c r="CWH495" s="69"/>
      <c r="CWI495" s="69"/>
      <c r="CWJ495" s="69"/>
      <c r="CWK495" s="69"/>
      <c r="CWL495" s="69"/>
      <c r="CWM495" s="69"/>
      <c r="CWN495" s="69"/>
      <c r="CWO495" s="69"/>
      <c r="CWP495" s="69"/>
      <c r="CWQ495" s="69"/>
      <c r="CWR495" s="69"/>
      <c r="CWS495" s="69"/>
      <c r="CWT495" s="69"/>
      <c r="CWU495" s="69"/>
      <c r="CWV495" s="69"/>
      <c r="CWW495" s="69"/>
      <c r="CWX495" s="69"/>
      <c r="CWY495" s="69"/>
      <c r="CWZ495" s="69"/>
      <c r="CXA495" s="69"/>
      <c r="CXB495" s="69"/>
      <c r="CXC495" s="69"/>
      <c r="CXD495" s="69"/>
      <c r="CXE495" s="69"/>
      <c r="CXF495" s="69"/>
      <c r="CXG495" s="69"/>
      <c r="CXH495" s="69"/>
      <c r="CXI495" s="69"/>
      <c r="CXJ495" s="69"/>
      <c r="CXK495" s="69"/>
      <c r="CXL495" s="69"/>
      <c r="CXM495" s="69"/>
      <c r="CXN495" s="69"/>
      <c r="CXO495" s="69"/>
      <c r="CXP495" s="69"/>
      <c r="CXQ495" s="69"/>
      <c r="CXR495" s="69"/>
      <c r="CXS495" s="69"/>
      <c r="CXT495" s="69"/>
      <c r="CXU495" s="69"/>
      <c r="CXV495" s="69"/>
      <c r="CXW495" s="69"/>
      <c r="CXX495" s="69"/>
      <c r="CXY495" s="69"/>
      <c r="CXZ495" s="69"/>
      <c r="CYA495" s="69"/>
      <c r="CYB495" s="69"/>
      <c r="CYC495" s="69"/>
      <c r="CYD495" s="69"/>
      <c r="CYE495" s="69"/>
      <c r="CYF495" s="69"/>
      <c r="CYG495" s="69"/>
      <c r="CYH495" s="69"/>
      <c r="CYI495" s="69"/>
      <c r="CYJ495" s="69"/>
      <c r="CYK495" s="69"/>
      <c r="CYL495" s="69"/>
      <c r="CYM495" s="69"/>
      <c r="CYN495" s="69"/>
      <c r="CYO495" s="69"/>
      <c r="CYP495" s="69"/>
      <c r="CYQ495" s="69"/>
      <c r="CYR495" s="69"/>
      <c r="CYS495" s="69"/>
      <c r="CYT495" s="69"/>
      <c r="CYU495" s="69"/>
      <c r="CYV495" s="69"/>
      <c r="CYW495" s="69"/>
      <c r="CYX495" s="69"/>
      <c r="CYY495" s="69"/>
      <c r="CYZ495" s="69"/>
      <c r="CZA495" s="69"/>
      <c r="CZB495" s="69"/>
      <c r="CZC495" s="69"/>
      <c r="CZD495" s="69"/>
      <c r="CZE495" s="69"/>
      <c r="CZF495" s="69"/>
      <c r="CZG495" s="69"/>
      <c r="CZH495" s="69"/>
      <c r="CZI495" s="69"/>
      <c r="CZJ495" s="69"/>
      <c r="CZK495" s="69"/>
      <c r="CZL495" s="69"/>
      <c r="CZM495" s="69"/>
      <c r="CZN495" s="69"/>
      <c r="CZO495" s="69"/>
      <c r="CZP495" s="69"/>
      <c r="CZQ495" s="69"/>
      <c r="CZR495" s="69"/>
      <c r="CZS495" s="69"/>
      <c r="CZT495" s="69"/>
      <c r="CZU495" s="69"/>
      <c r="CZV495" s="69"/>
      <c r="CZW495" s="69"/>
      <c r="CZX495" s="69"/>
      <c r="CZY495" s="69"/>
      <c r="CZZ495" s="69"/>
      <c r="DAA495" s="69"/>
      <c r="DAB495" s="69"/>
      <c r="DAC495" s="69"/>
      <c r="DAD495" s="69"/>
      <c r="DAE495" s="69"/>
      <c r="DAF495" s="69"/>
      <c r="DAG495" s="69"/>
      <c r="DAH495" s="69"/>
      <c r="DAI495" s="69"/>
      <c r="DAJ495" s="69"/>
      <c r="DAK495" s="69"/>
      <c r="DAL495" s="69"/>
      <c r="DAM495" s="69"/>
      <c r="DAN495" s="69"/>
      <c r="DAO495" s="69"/>
      <c r="DAP495" s="69"/>
      <c r="DAQ495" s="69"/>
      <c r="DAR495" s="69"/>
      <c r="DAS495" s="69"/>
      <c r="DAT495" s="69"/>
      <c r="DAU495" s="69"/>
      <c r="DAV495" s="69"/>
      <c r="DAW495" s="69"/>
      <c r="DAX495" s="69"/>
      <c r="DAY495" s="69"/>
      <c r="DAZ495" s="69"/>
      <c r="DBA495" s="69"/>
      <c r="DBB495" s="69"/>
      <c r="DBC495" s="69"/>
      <c r="DBD495" s="69"/>
      <c r="DBE495" s="69"/>
      <c r="DBF495" s="69"/>
      <c r="DBG495" s="69"/>
      <c r="DBH495" s="69"/>
      <c r="DBI495" s="69"/>
      <c r="DBJ495" s="69"/>
      <c r="DBK495" s="69"/>
      <c r="DBL495" s="69"/>
      <c r="DBM495" s="69"/>
      <c r="DBN495" s="69"/>
      <c r="DBO495" s="69"/>
      <c r="DBP495" s="69"/>
      <c r="DBQ495" s="69"/>
      <c r="DBR495" s="69"/>
      <c r="DBS495" s="69"/>
      <c r="DBT495" s="69"/>
      <c r="DBU495" s="69"/>
      <c r="DBV495" s="69"/>
      <c r="DBW495" s="69"/>
      <c r="DBX495" s="69"/>
      <c r="DBY495" s="69"/>
      <c r="DBZ495" s="69"/>
      <c r="DCA495" s="69"/>
      <c r="DCB495" s="69"/>
      <c r="DCC495" s="69"/>
      <c r="DCD495" s="69"/>
      <c r="DCE495" s="69"/>
      <c r="DCF495" s="69"/>
      <c r="DCG495" s="69"/>
      <c r="DCH495" s="69"/>
      <c r="DCI495" s="69"/>
      <c r="DCJ495" s="69"/>
      <c r="DCK495" s="69"/>
      <c r="DCL495" s="69"/>
      <c r="DCM495" s="69"/>
      <c r="DCN495" s="69"/>
      <c r="DCO495" s="69"/>
      <c r="DCP495" s="69"/>
      <c r="DCQ495" s="69"/>
      <c r="DCR495" s="69"/>
      <c r="DCS495" s="69"/>
      <c r="DCT495" s="69"/>
      <c r="DCU495" s="69"/>
      <c r="DCV495" s="69"/>
      <c r="DCW495" s="69"/>
      <c r="DCX495" s="69"/>
      <c r="DCY495" s="69"/>
      <c r="DCZ495" s="69"/>
      <c r="DDA495" s="69"/>
      <c r="DDB495" s="69"/>
      <c r="DDC495" s="69"/>
      <c r="DDD495" s="69"/>
      <c r="DDE495" s="69"/>
      <c r="DDF495" s="69"/>
      <c r="DDG495" s="69"/>
      <c r="DDH495" s="69"/>
      <c r="DDI495" s="69"/>
      <c r="DDJ495" s="69"/>
      <c r="DDK495" s="69"/>
      <c r="DDL495" s="69"/>
      <c r="DDM495" s="69"/>
      <c r="DDN495" s="69"/>
      <c r="DDO495" s="69"/>
      <c r="DDP495" s="69"/>
      <c r="DDQ495" s="69"/>
      <c r="DDR495" s="69"/>
      <c r="DDS495" s="69"/>
      <c r="DDT495" s="69"/>
      <c r="DDU495" s="69"/>
      <c r="DDV495" s="69"/>
      <c r="DDW495" s="69"/>
      <c r="DDX495" s="69"/>
      <c r="DDY495" s="69"/>
      <c r="DDZ495" s="69"/>
      <c r="DEA495" s="69"/>
      <c r="DEB495" s="69"/>
      <c r="DEC495" s="69"/>
      <c r="DED495" s="69"/>
      <c r="DEE495" s="69"/>
      <c r="DEF495" s="69"/>
      <c r="DEG495" s="69"/>
      <c r="DEH495" s="69"/>
      <c r="DEI495" s="69"/>
      <c r="DEJ495" s="69"/>
      <c r="DEK495" s="69"/>
      <c r="DEL495" s="69"/>
      <c r="DEM495" s="69"/>
      <c r="DEN495" s="69"/>
      <c r="DEO495" s="69"/>
      <c r="DEP495" s="69"/>
      <c r="DEQ495" s="69"/>
      <c r="DER495" s="69"/>
      <c r="DES495" s="69"/>
      <c r="DET495" s="69"/>
      <c r="DEU495" s="69"/>
      <c r="DEV495" s="69"/>
      <c r="DEW495" s="69"/>
      <c r="DEX495" s="69"/>
      <c r="DEY495" s="69"/>
      <c r="DEZ495" s="69"/>
      <c r="DFA495" s="69"/>
      <c r="DFB495" s="69"/>
      <c r="DFC495" s="69"/>
      <c r="DFD495" s="69"/>
      <c r="DFE495" s="69"/>
      <c r="DFF495" s="69"/>
      <c r="DFG495" s="69"/>
      <c r="DFH495" s="69"/>
      <c r="DFI495" s="69"/>
      <c r="DFJ495" s="69"/>
      <c r="DFK495" s="69"/>
      <c r="DFL495" s="69"/>
      <c r="DFM495" s="69"/>
      <c r="DFN495" s="69"/>
      <c r="DFO495" s="69"/>
      <c r="DFP495" s="69"/>
      <c r="DFQ495" s="69"/>
      <c r="DFR495" s="69"/>
      <c r="DFS495" s="69"/>
      <c r="DFT495" s="69"/>
      <c r="DFU495" s="69"/>
      <c r="DFV495" s="69"/>
      <c r="DFW495" s="69"/>
      <c r="DFX495" s="69"/>
      <c r="DFY495" s="69"/>
      <c r="DFZ495" s="69"/>
      <c r="DGA495" s="69"/>
      <c r="DGB495" s="69"/>
      <c r="DGC495" s="69"/>
      <c r="DGD495" s="69"/>
      <c r="DGE495" s="69"/>
      <c r="DGF495" s="69"/>
      <c r="DGG495" s="69"/>
      <c r="DGH495" s="69"/>
      <c r="DGI495" s="69"/>
      <c r="DGJ495" s="69"/>
      <c r="DGK495" s="69"/>
      <c r="DGL495" s="69"/>
      <c r="DGM495" s="69"/>
      <c r="DGN495" s="69"/>
      <c r="DGO495" s="69"/>
      <c r="DGP495" s="69"/>
      <c r="DGQ495" s="69"/>
      <c r="DGR495" s="69"/>
      <c r="DGS495" s="69"/>
      <c r="DGT495" s="69"/>
      <c r="DGU495" s="69"/>
      <c r="DGV495" s="69"/>
      <c r="DGW495" s="69"/>
      <c r="DGX495" s="69"/>
      <c r="DGY495" s="69"/>
      <c r="DGZ495" s="69"/>
      <c r="DHA495" s="69"/>
      <c r="DHB495" s="69"/>
      <c r="DHC495" s="69"/>
      <c r="DHD495" s="69"/>
      <c r="DHE495" s="69"/>
      <c r="DHF495" s="69"/>
      <c r="DHG495" s="69"/>
      <c r="DHH495" s="69"/>
      <c r="DHI495" s="69"/>
      <c r="DHJ495" s="69"/>
      <c r="DHK495" s="69"/>
      <c r="DHL495" s="69"/>
      <c r="DHM495" s="69"/>
      <c r="DHN495" s="69"/>
      <c r="DHO495" s="69"/>
      <c r="DHP495" s="69"/>
      <c r="DHQ495" s="69"/>
      <c r="DHR495" s="69"/>
      <c r="DHS495" s="69"/>
      <c r="DHT495" s="69"/>
      <c r="DHU495" s="69"/>
      <c r="DHV495" s="69"/>
      <c r="DHW495" s="69"/>
      <c r="DHX495" s="69"/>
      <c r="DHY495" s="69"/>
      <c r="DHZ495" s="69"/>
      <c r="DIA495" s="69"/>
      <c r="DIB495" s="69"/>
      <c r="DIC495" s="69"/>
      <c r="DID495" s="69"/>
      <c r="DIE495" s="69"/>
      <c r="DIF495" s="69"/>
      <c r="DIG495" s="69"/>
      <c r="DIH495" s="69"/>
      <c r="DII495" s="69"/>
      <c r="DIJ495" s="69"/>
      <c r="DIK495" s="69"/>
      <c r="DIL495" s="69"/>
      <c r="DIM495" s="69"/>
      <c r="DIN495" s="69"/>
      <c r="DIO495" s="69"/>
      <c r="DIP495" s="69"/>
      <c r="DIQ495" s="69"/>
      <c r="DIR495" s="69"/>
      <c r="DIS495" s="69"/>
      <c r="DIT495" s="69"/>
      <c r="DIU495" s="69"/>
      <c r="DIV495" s="69"/>
      <c r="DIW495" s="69"/>
      <c r="DIX495" s="69"/>
      <c r="DIY495" s="69"/>
      <c r="DIZ495" s="69"/>
      <c r="DJA495" s="69"/>
      <c r="DJB495" s="69"/>
      <c r="DJC495" s="69"/>
      <c r="DJD495" s="69"/>
      <c r="DJE495" s="69"/>
      <c r="DJF495" s="69"/>
      <c r="DJG495" s="69"/>
      <c r="DJH495" s="69"/>
      <c r="DJI495" s="69"/>
      <c r="DJJ495" s="69"/>
      <c r="DJK495" s="69"/>
      <c r="DJL495" s="69"/>
      <c r="DJM495" s="69"/>
      <c r="DJN495" s="69"/>
      <c r="DJO495" s="69"/>
      <c r="DJP495" s="69"/>
      <c r="DJQ495" s="69"/>
      <c r="DJR495" s="69"/>
      <c r="DJS495" s="69"/>
      <c r="DJT495" s="69"/>
      <c r="DJU495" s="69"/>
      <c r="DJV495" s="69"/>
      <c r="DJW495" s="69"/>
      <c r="DJX495" s="69"/>
      <c r="DJY495" s="69"/>
      <c r="DJZ495" s="69"/>
      <c r="DKA495" s="69"/>
      <c r="DKB495" s="69"/>
      <c r="DKC495" s="69"/>
      <c r="DKD495" s="69"/>
      <c r="DKE495" s="69"/>
      <c r="DKF495" s="69"/>
      <c r="DKG495" s="69"/>
      <c r="DKH495" s="69"/>
      <c r="DKI495" s="69"/>
      <c r="DKJ495" s="69"/>
      <c r="DKK495" s="69"/>
      <c r="DKL495" s="69"/>
      <c r="DKM495" s="69"/>
      <c r="DKN495" s="69"/>
      <c r="DKO495" s="69"/>
      <c r="DKP495" s="69"/>
      <c r="DKQ495" s="69"/>
      <c r="DKR495" s="69"/>
      <c r="DKS495" s="69"/>
      <c r="DKT495" s="69"/>
      <c r="DKU495" s="69"/>
      <c r="DKV495" s="69"/>
      <c r="DKW495" s="69"/>
      <c r="DKX495" s="69"/>
      <c r="DKY495" s="69"/>
      <c r="DKZ495" s="69"/>
      <c r="DLA495" s="69"/>
      <c r="DLB495" s="69"/>
      <c r="DLC495" s="69"/>
      <c r="DLD495" s="69"/>
      <c r="DLE495" s="69"/>
      <c r="DLF495" s="69"/>
      <c r="DLG495" s="69"/>
      <c r="DLH495" s="69"/>
      <c r="DLI495" s="69"/>
      <c r="DLJ495" s="69"/>
      <c r="DLK495" s="69"/>
      <c r="DLL495" s="69"/>
      <c r="DLM495" s="69"/>
      <c r="DLN495" s="69"/>
      <c r="DLO495" s="69"/>
      <c r="DLP495" s="69"/>
      <c r="DLQ495" s="69"/>
      <c r="DLR495" s="69"/>
      <c r="DLS495" s="69"/>
      <c r="DLT495" s="69"/>
      <c r="DLU495" s="69"/>
      <c r="DLV495" s="69"/>
      <c r="DLW495" s="69"/>
      <c r="DLX495" s="69"/>
      <c r="DLY495" s="69"/>
      <c r="DLZ495" s="69"/>
      <c r="DMA495" s="69"/>
      <c r="DMB495" s="69"/>
      <c r="DMC495" s="69"/>
      <c r="DMD495" s="69"/>
      <c r="DME495" s="69"/>
      <c r="DMF495" s="69"/>
      <c r="DMG495" s="69"/>
      <c r="DMH495" s="69"/>
      <c r="DMI495" s="69"/>
      <c r="DMJ495" s="69"/>
      <c r="DMK495" s="69"/>
      <c r="DML495" s="69"/>
      <c r="DMM495" s="69"/>
      <c r="DMN495" s="69"/>
      <c r="DMO495" s="69"/>
      <c r="DMP495" s="69"/>
      <c r="DMQ495" s="69"/>
      <c r="DMR495" s="69"/>
      <c r="DMS495" s="69"/>
      <c r="DMT495" s="69"/>
      <c r="DMU495" s="69"/>
      <c r="DMV495" s="69"/>
      <c r="DMW495" s="69"/>
      <c r="DMX495" s="69"/>
      <c r="DMY495" s="69"/>
      <c r="DMZ495" s="69"/>
      <c r="DNA495" s="69"/>
      <c r="DNB495" s="69"/>
      <c r="DNC495" s="69"/>
      <c r="DND495" s="69"/>
      <c r="DNE495" s="69"/>
      <c r="DNF495" s="69"/>
      <c r="DNG495" s="69"/>
      <c r="DNH495" s="69"/>
      <c r="DNI495" s="69"/>
      <c r="DNJ495" s="69"/>
      <c r="DNK495" s="69"/>
      <c r="DNL495" s="69"/>
      <c r="DNM495" s="69"/>
      <c r="DNN495" s="69"/>
      <c r="DNO495" s="69"/>
      <c r="DNP495" s="69"/>
      <c r="DNQ495" s="69"/>
      <c r="DNR495" s="69"/>
      <c r="DNS495" s="69"/>
      <c r="DNT495" s="69"/>
      <c r="DNU495" s="69"/>
      <c r="DNV495" s="69"/>
      <c r="DNW495" s="69"/>
      <c r="DNX495" s="69"/>
      <c r="DNY495" s="69"/>
      <c r="DNZ495" s="69"/>
      <c r="DOA495" s="69"/>
      <c r="DOB495" s="69"/>
      <c r="DOC495" s="69"/>
      <c r="DOD495" s="69"/>
      <c r="DOE495" s="69"/>
      <c r="DOF495" s="69"/>
      <c r="DOG495" s="69"/>
      <c r="DOH495" s="69"/>
      <c r="DOI495" s="69"/>
      <c r="DOJ495" s="69"/>
      <c r="DOK495" s="69"/>
      <c r="DOL495" s="69"/>
      <c r="DOM495" s="69"/>
      <c r="DON495" s="69"/>
      <c r="DOO495" s="69"/>
      <c r="DOP495" s="69"/>
      <c r="DOQ495" s="69"/>
      <c r="DOR495" s="69"/>
      <c r="DOS495" s="69"/>
      <c r="DOT495" s="69"/>
      <c r="DOU495" s="69"/>
      <c r="DOV495" s="69"/>
      <c r="DOW495" s="69"/>
      <c r="DOX495" s="69"/>
      <c r="DOY495" s="69"/>
      <c r="DOZ495" s="69"/>
      <c r="DPA495" s="69"/>
      <c r="DPB495" s="69"/>
      <c r="DPC495" s="69"/>
      <c r="DPD495" s="69"/>
      <c r="DPE495" s="69"/>
      <c r="DPF495" s="69"/>
      <c r="DPG495" s="69"/>
      <c r="DPH495" s="69"/>
      <c r="DPI495" s="69"/>
      <c r="DPJ495" s="69"/>
      <c r="DPK495" s="69"/>
      <c r="DPL495" s="69"/>
      <c r="DPM495" s="69"/>
      <c r="DPN495" s="69"/>
      <c r="DPO495" s="69"/>
      <c r="DPP495" s="69"/>
      <c r="DPQ495" s="69"/>
      <c r="DPR495" s="69"/>
      <c r="DPS495" s="69"/>
      <c r="DPT495" s="69"/>
      <c r="DPU495" s="69"/>
      <c r="DPV495" s="69"/>
      <c r="DPW495" s="69"/>
      <c r="DPX495" s="69"/>
      <c r="DPY495" s="69"/>
      <c r="DPZ495" s="69"/>
      <c r="DQA495" s="69"/>
      <c r="DQB495" s="69"/>
      <c r="DQC495" s="69"/>
      <c r="DQD495" s="69"/>
      <c r="DQE495" s="69"/>
      <c r="DQF495" s="69"/>
      <c r="DQG495" s="69"/>
      <c r="DQH495" s="69"/>
      <c r="DQI495" s="69"/>
      <c r="DQJ495" s="69"/>
      <c r="DQK495" s="69"/>
      <c r="DQL495" s="69"/>
      <c r="DQM495" s="69"/>
      <c r="DQN495" s="69"/>
      <c r="DQO495" s="69"/>
      <c r="DQP495" s="69"/>
      <c r="DQQ495" s="69"/>
      <c r="DQR495" s="69"/>
      <c r="DQS495" s="69"/>
      <c r="DQT495" s="69"/>
      <c r="DQU495" s="69"/>
      <c r="DQV495" s="69"/>
      <c r="DQW495" s="69"/>
      <c r="DQX495" s="69"/>
      <c r="DQY495" s="69"/>
      <c r="DQZ495" s="69"/>
      <c r="DRA495" s="69"/>
      <c r="DRB495" s="69"/>
      <c r="DRC495" s="69"/>
      <c r="DRD495" s="69"/>
      <c r="DRE495" s="69"/>
      <c r="DRF495" s="69"/>
      <c r="DRG495" s="69"/>
      <c r="DRH495" s="69"/>
      <c r="DRI495" s="69"/>
      <c r="DRJ495" s="69"/>
      <c r="DRK495" s="69"/>
      <c r="DRL495" s="69"/>
      <c r="DRM495" s="69"/>
      <c r="DRN495" s="69"/>
      <c r="DRO495" s="69"/>
      <c r="DRP495" s="69"/>
      <c r="DRQ495" s="69"/>
      <c r="DRR495" s="69"/>
      <c r="DRS495" s="69"/>
      <c r="DRT495" s="69"/>
      <c r="DRU495" s="69"/>
      <c r="DRV495" s="69"/>
      <c r="DRW495" s="69"/>
      <c r="DRX495" s="69"/>
      <c r="DRY495" s="69"/>
      <c r="DRZ495" s="69"/>
      <c r="DSA495" s="69"/>
      <c r="DSB495" s="69"/>
      <c r="DSC495" s="69"/>
      <c r="DSD495" s="69"/>
      <c r="DSE495" s="69"/>
      <c r="DSF495" s="69"/>
      <c r="DSG495" s="69"/>
      <c r="DSH495" s="69"/>
      <c r="DSI495" s="69"/>
      <c r="DSJ495" s="69"/>
      <c r="DSK495" s="69"/>
      <c r="DSL495" s="69"/>
      <c r="DSM495" s="69"/>
      <c r="DSN495" s="69"/>
      <c r="DSO495" s="69"/>
      <c r="DSP495" s="69"/>
      <c r="DSQ495" s="69"/>
      <c r="DSR495" s="69"/>
      <c r="DSS495" s="69"/>
      <c r="DST495" s="69"/>
      <c r="DSU495" s="69"/>
      <c r="DSV495" s="69"/>
      <c r="DSW495" s="69"/>
      <c r="DSX495" s="69"/>
      <c r="DSY495" s="69"/>
      <c r="DSZ495" s="69"/>
      <c r="DTA495" s="69"/>
      <c r="DTB495" s="69"/>
      <c r="DTC495" s="69"/>
      <c r="DTD495" s="69"/>
      <c r="DTE495" s="69"/>
      <c r="DTF495" s="69"/>
      <c r="DTG495" s="69"/>
      <c r="DTH495" s="69"/>
      <c r="DTI495" s="69"/>
      <c r="DTJ495" s="69"/>
      <c r="DTK495" s="69"/>
      <c r="DTL495" s="69"/>
      <c r="DTM495" s="69"/>
      <c r="DTN495" s="69"/>
      <c r="DTO495" s="69"/>
      <c r="DTP495" s="69"/>
      <c r="DTQ495" s="69"/>
      <c r="DTR495" s="69"/>
      <c r="DTS495" s="69"/>
      <c r="DTT495" s="69"/>
      <c r="DTU495" s="69"/>
      <c r="DTV495" s="69"/>
      <c r="DTW495" s="69"/>
      <c r="DTX495" s="69"/>
      <c r="DTY495" s="69"/>
      <c r="DTZ495" s="69"/>
      <c r="DUA495" s="69"/>
      <c r="DUB495" s="69"/>
      <c r="DUC495" s="69"/>
      <c r="DUD495" s="69"/>
      <c r="DUE495" s="69"/>
      <c r="DUF495" s="69"/>
      <c r="DUG495" s="69"/>
      <c r="DUH495" s="69"/>
      <c r="DUI495" s="69"/>
      <c r="DUJ495" s="69"/>
      <c r="DUK495" s="69"/>
      <c r="DUL495" s="69"/>
      <c r="DUM495" s="69"/>
      <c r="DUN495" s="69"/>
      <c r="DUO495" s="69"/>
      <c r="DUP495" s="69"/>
      <c r="DUQ495" s="69"/>
      <c r="DUR495" s="69"/>
      <c r="DUS495" s="69"/>
      <c r="DUT495" s="69"/>
      <c r="DUU495" s="69"/>
      <c r="DUV495" s="69"/>
      <c r="DUW495" s="69"/>
      <c r="DUX495" s="69"/>
      <c r="DUY495" s="69"/>
      <c r="DUZ495" s="69"/>
      <c r="DVA495" s="69"/>
      <c r="DVB495" s="69"/>
      <c r="DVC495" s="69"/>
      <c r="DVD495" s="69"/>
      <c r="DVE495" s="69"/>
      <c r="DVF495" s="69"/>
      <c r="DVG495" s="69"/>
      <c r="DVH495" s="69"/>
      <c r="DVI495" s="69"/>
      <c r="DVJ495" s="69"/>
      <c r="DVK495" s="69"/>
      <c r="DVL495" s="69"/>
      <c r="DVM495" s="69"/>
      <c r="DVN495" s="69"/>
      <c r="DVO495" s="69"/>
      <c r="DVP495" s="69"/>
      <c r="DVQ495" s="69"/>
      <c r="DVR495" s="69"/>
      <c r="DVS495" s="69"/>
      <c r="DVT495" s="69"/>
      <c r="DVU495" s="69"/>
      <c r="DVV495" s="69"/>
      <c r="DVW495" s="69"/>
      <c r="DVX495" s="69"/>
      <c r="DVY495" s="69"/>
      <c r="DVZ495" s="69"/>
      <c r="DWA495" s="69"/>
      <c r="DWB495" s="69"/>
      <c r="DWC495" s="69"/>
      <c r="DWD495" s="69"/>
      <c r="DWE495" s="69"/>
      <c r="DWF495" s="69"/>
      <c r="DWG495" s="69"/>
      <c r="DWH495" s="69"/>
      <c r="DWI495" s="69"/>
      <c r="DWJ495" s="69"/>
      <c r="DWK495" s="69"/>
      <c r="DWL495" s="69"/>
      <c r="DWM495" s="69"/>
      <c r="DWN495" s="69"/>
      <c r="DWO495" s="69"/>
      <c r="DWP495" s="69"/>
      <c r="DWQ495" s="69"/>
      <c r="DWR495" s="69"/>
      <c r="DWS495" s="69"/>
      <c r="DWT495" s="69"/>
      <c r="DWU495" s="69"/>
      <c r="DWV495" s="69"/>
      <c r="DWW495" s="69"/>
      <c r="DWX495" s="69"/>
      <c r="DWY495" s="69"/>
      <c r="DWZ495" s="69"/>
      <c r="DXA495" s="69"/>
      <c r="DXB495" s="69"/>
      <c r="DXC495" s="69"/>
      <c r="DXD495" s="69"/>
      <c r="DXE495" s="69"/>
      <c r="DXF495" s="69"/>
      <c r="DXG495" s="69"/>
      <c r="DXH495" s="69"/>
      <c r="DXI495" s="69"/>
      <c r="DXJ495" s="69"/>
      <c r="DXK495" s="69"/>
      <c r="DXL495" s="69"/>
      <c r="DXM495" s="69"/>
      <c r="DXN495" s="69"/>
      <c r="DXO495" s="69"/>
      <c r="DXP495" s="69"/>
      <c r="DXQ495" s="69"/>
      <c r="DXR495" s="69"/>
      <c r="DXS495" s="69"/>
      <c r="DXT495" s="69"/>
      <c r="DXU495" s="69"/>
      <c r="DXV495" s="69"/>
      <c r="DXW495" s="69"/>
      <c r="DXX495" s="69"/>
      <c r="DXY495" s="69"/>
      <c r="DXZ495" s="69"/>
      <c r="DYA495" s="69"/>
      <c r="DYB495" s="69"/>
      <c r="DYC495" s="69"/>
      <c r="DYD495" s="69"/>
      <c r="DYE495" s="69"/>
      <c r="DYF495" s="69"/>
      <c r="DYG495" s="69"/>
      <c r="DYH495" s="69"/>
      <c r="DYI495" s="69"/>
      <c r="DYJ495" s="69"/>
      <c r="DYK495" s="69"/>
      <c r="DYL495" s="69"/>
      <c r="DYM495" s="69"/>
      <c r="DYN495" s="69"/>
      <c r="DYO495" s="69"/>
      <c r="DYP495" s="69"/>
      <c r="DYQ495" s="69"/>
      <c r="DYR495" s="69"/>
      <c r="DYS495" s="69"/>
      <c r="DYT495" s="69"/>
      <c r="DYU495" s="69"/>
      <c r="DYV495" s="69"/>
      <c r="DYW495" s="69"/>
      <c r="DYX495" s="69"/>
      <c r="DYY495" s="69"/>
      <c r="DYZ495" s="69"/>
      <c r="DZA495" s="69"/>
      <c r="DZB495" s="69"/>
      <c r="DZC495" s="69"/>
      <c r="DZD495" s="69"/>
      <c r="DZE495" s="69"/>
      <c r="DZF495" s="69"/>
      <c r="DZG495" s="69"/>
      <c r="DZH495" s="69"/>
      <c r="DZI495" s="69"/>
      <c r="DZJ495" s="69"/>
      <c r="DZK495" s="69"/>
      <c r="DZL495" s="69"/>
      <c r="DZM495" s="69"/>
      <c r="DZN495" s="69"/>
      <c r="DZO495" s="69"/>
      <c r="DZP495" s="69"/>
      <c r="DZQ495" s="69"/>
      <c r="DZR495" s="69"/>
      <c r="DZS495" s="69"/>
      <c r="DZT495" s="69"/>
      <c r="DZU495" s="69"/>
      <c r="DZV495" s="69"/>
      <c r="DZW495" s="69"/>
      <c r="DZX495" s="69"/>
      <c r="DZY495" s="69"/>
      <c r="DZZ495" s="69"/>
      <c r="EAA495" s="69"/>
      <c r="EAB495" s="69"/>
      <c r="EAC495" s="69"/>
      <c r="EAD495" s="69"/>
      <c r="EAE495" s="69"/>
      <c r="EAF495" s="69"/>
      <c r="EAG495" s="69"/>
      <c r="EAH495" s="69"/>
      <c r="EAI495" s="69"/>
      <c r="EAJ495" s="69"/>
      <c r="EAK495" s="69"/>
      <c r="EAL495" s="69"/>
      <c r="EAM495" s="69"/>
      <c r="EAN495" s="69"/>
      <c r="EAO495" s="69"/>
      <c r="EAP495" s="69"/>
      <c r="EAQ495" s="69"/>
      <c r="EAR495" s="69"/>
      <c r="EAS495" s="69"/>
      <c r="EAT495" s="69"/>
      <c r="EAU495" s="69"/>
      <c r="EAV495" s="69"/>
      <c r="EAW495" s="69"/>
      <c r="EAX495" s="69"/>
      <c r="EAY495" s="69"/>
      <c r="EAZ495" s="69"/>
      <c r="EBA495" s="69"/>
      <c r="EBB495" s="69"/>
      <c r="EBC495" s="69"/>
      <c r="EBD495" s="69"/>
      <c r="EBE495" s="69"/>
      <c r="EBF495" s="69"/>
      <c r="EBG495" s="69"/>
      <c r="EBH495" s="69"/>
      <c r="EBI495" s="69"/>
      <c r="EBJ495" s="69"/>
      <c r="EBK495" s="69"/>
      <c r="EBL495" s="69"/>
      <c r="EBM495" s="69"/>
      <c r="EBN495" s="69"/>
      <c r="EBO495" s="69"/>
      <c r="EBP495" s="69"/>
      <c r="EBQ495" s="69"/>
      <c r="EBR495" s="69"/>
      <c r="EBS495" s="69"/>
      <c r="EBT495" s="69"/>
      <c r="EBU495" s="69"/>
      <c r="EBV495" s="69"/>
      <c r="EBW495" s="69"/>
      <c r="EBX495" s="69"/>
      <c r="EBY495" s="69"/>
      <c r="EBZ495" s="69"/>
      <c r="ECA495" s="69"/>
      <c r="ECB495" s="69"/>
      <c r="ECC495" s="69"/>
      <c r="ECD495" s="69"/>
      <c r="ECE495" s="69"/>
      <c r="ECF495" s="69"/>
      <c r="ECG495" s="69"/>
      <c r="ECH495" s="69"/>
      <c r="ECI495" s="69"/>
      <c r="ECJ495" s="69"/>
      <c r="ECK495" s="69"/>
      <c r="ECL495" s="69"/>
      <c r="ECM495" s="69"/>
      <c r="ECN495" s="69"/>
      <c r="ECO495" s="69"/>
      <c r="ECP495" s="69"/>
      <c r="ECQ495" s="69"/>
      <c r="ECR495" s="69"/>
      <c r="ECS495" s="69"/>
      <c r="ECT495" s="69"/>
      <c r="ECU495" s="69"/>
      <c r="ECV495" s="69"/>
      <c r="ECW495" s="69"/>
      <c r="ECX495" s="69"/>
      <c r="ECY495" s="69"/>
      <c r="ECZ495" s="69"/>
      <c r="EDA495" s="69"/>
      <c r="EDB495" s="69"/>
      <c r="EDC495" s="69"/>
      <c r="EDD495" s="69"/>
      <c r="EDE495" s="69"/>
      <c r="EDF495" s="69"/>
      <c r="EDG495" s="69"/>
      <c r="EDH495" s="69"/>
      <c r="EDI495" s="69"/>
      <c r="EDJ495" s="69"/>
      <c r="EDK495" s="69"/>
      <c r="EDL495" s="69"/>
      <c r="EDM495" s="69"/>
      <c r="EDN495" s="69"/>
      <c r="EDO495" s="69"/>
      <c r="EDP495" s="69"/>
      <c r="EDQ495" s="69"/>
      <c r="EDR495" s="69"/>
      <c r="EDS495" s="69"/>
      <c r="EDT495" s="69"/>
      <c r="EDU495" s="69"/>
      <c r="EDV495" s="69"/>
      <c r="EDW495" s="69"/>
      <c r="EDX495" s="69"/>
      <c r="EDY495" s="69"/>
      <c r="EDZ495" s="69"/>
      <c r="EEA495" s="69"/>
      <c r="EEB495" s="69"/>
      <c r="EEC495" s="69"/>
      <c r="EED495" s="69"/>
      <c r="EEE495" s="69"/>
      <c r="EEF495" s="69"/>
      <c r="EEG495" s="69"/>
      <c r="EEH495" s="69"/>
      <c r="EEI495" s="69"/>
      <c r="EEJ495" s="69"/>
      <c r="EEK495" s="69"/>
      <c r="EEL495" s="69"/>
      <c r="EEM495" s="69"/>
      <c r="EEN495" s="69"/>
      <c r="EEO495" s="69"/>
      <c r="EEP495" s="69"/>
      <c r="EEQ495" s="69"/>
      <c r="EER495" s="69"/>
      <c r="EES495" s="69"/>
      <c r="EET495" s="69"/>
      <c r="EEU495" s="69"/>
      <c r="EEV495" s="69"/>
      <c r="EEW495" s="69"/>
      <c r="EEX495" s="69"/>
      <c r="EEY495" s="69"/>
      <c r="EEZ495" s="69"/>
      <c r="EFA495" s="69"/>
      <c r="EFB495" s="69"/>
      <c r="EFC495" s="69"/>
      <c r="EFD495" s="69"/>
      <c r="EFE495" s="69"/>
      <c r="EFF495" s="69"/>
      <c r="EFG495" s="69"/>
      <c r="EFH495" s="69"/>
      <c r="EFI495" s="69"/>
      <c r="EFJ495" s="69"/>
      <c r="EFK495" s="69"/>
      <c r="EFL495" s="69"/>
      <c r="EFM495" s="69"/>
      <c r="EFN495" s="69"/>
      <c r="EFO495" s="69"/>
      <c r="EFP495" s="69"/>
      <c r="EFQ495" s="69"/>
      <c r="EFR495" s="69"/>
      <c r="EFS495" s="69"/>
      <c r="EFT495" s="69"/>
      <c r="EFU495" s="69"/>
      <c r="EFV495" s="69"/>
      <c r="EFW495" s="69"/>
      <c r="EFX495" s="69"/>
      <c r="EFY495" s="69"/>
      <c r="EFZ495" s="69"/>
      <c r="EGA495" s="69"/>
      <c r="EGB495" s="69"/>
      <c r="EGC495" s="69"/>
      <c r="EGD495" s="69"/>
      <c r="EGE495" s="69"/>
      <c r="EGF495" s="69"/>
      <c r="EGG495" s="69"/>
      <c r="EGH495" s="69"/>
      <c r="EGI495" s="69"/>
      <c r="EGJ495" s="69"/>
      <c r="EGK495" s="69"/>
      <c r="EGL495" s="69"/>
      <c r="EGM495" s="69"/>
      <c r="EGN495" s="69"/>
      <c r="EGO495" s="69"/>
      <c r="EGP495" s="69"/>
      <c r="EGQ495" s="69"/>
      <c r="EGR495" s="69"/>
      <c r="EGS495" s="69"/>
      <c r="EGT495" s="69"/>
      <c r="EGU495" s="69"/>
      <c r="EGV495" s="69"/>
      <c r="EGW495" s="69"/>
      <c r="EGX495" s="69"/>
      <c r="EGY495" s="69"/>
      <c r="EGZ495" s="69"/>
      <c r="EHA495" s="69"/>
      <c r="EHB495" s="69"/>
      <c r="EHC495" s="69"/>
      <c r="EHD495" s="69"/>
      <c r="EHE495" s="69"/>
      <c r="EHF495" s="69"/>
      <c r="EHG495" s="69"/>
      <c r="EHH495" s="69"/>
      <c r="EHI495" s="69"/>
      <c r="EHJ495" s="69"/>
      <c r="EHK495" s="69"/>
      <c r="EHL495" s="69"/>
      <c r="EHM495" s="69"/>
      <c r="EHN495" s="69"/>
      <c r="EHO495" s="69"/>
      <c r="EHP495" s="69"/>
      <c r="EHQ495" s="69"/>
      <c r="EHR495" s="69"/>
      <c r="EHS495" s="69"/>
      <c r="EHT495" s="69"/>
      <c r="EHU495" s="69"/>
      <c r="EHV495" s="69"/>
      <c r="EHW495" s="69"/>
      <c r="EHX495" s="69"/>
      <c r="EHY495" s="69"/>
      <c r="EHZ495" s="69"/>
      <c r="EIA495" s="69"/>
      <c r="EIB495" s="69"/>
      <c r="EIC495" s="69"/>
      <c r="EID495" s="69"/>
      <c r="EIE495" s="69"/>
      <c r="EIF495" s="69"/>
      <c r="EIG495" s="69"/>
      <c r="EIH495" s="69"/>
      <c r="EII495" s="69"/>
      <c r="EIJ495" s="69"/>
      <c r="EIK495" s="69"/>
      <c r="EIL495" s="69"/>
      <c r="EIM495" s="69"/>
      <c r="EIN495" s="69"/>
      <c r="EIO495" s="69"/>
      <c r="EIP495" s="69"/>
      <c r="EIQ495" s="69"/>
      <c r="EIR495" s="69"/>
      <c r="EIS495" s="69"/>
      <c r="EIT495" s="69"/>
      <c r="EIU495" s="69"/>
      <c r="EIV495" s="69"/>
      <c r="EIW495" s="69"/>
      <c r="EIX495" s="69"/>
      <c r="EIY495" s="69"/>
      <c r="EIZ495" s="69"/>
      <c r="EJA495" s="69"/>
      <c r="EJB495" s="69"/>
      <c r="EJC495" s="69"/>
      <c r="EJD495" s="69"/>
      <c r="EJE495" s="69"/>
      <c r="EJF495" s="69"/>
      <c r="EJG495" s="69"/>
      <c r="EJH495" s="69"/>
      <c r="EJI495" s="69"/>
      <c r="EJJ495" s="69"/>
      <c r="EJK495" s="69"/>
      <c r="EJL495" s="69"/>
      <c r="EJM495" s="69"/>
      <c r="EJN495" s="69"/>
      <c r="EJO495" s="69"/>
      <c r="EJP495" s="69"/>
      <c r="EJQ495" s="69"/>
      <c r="EJR495" s="69"/>
      <c r="EJS495" s="69"/>
      <c r="EJT495" s="69"/>
      <c r="EJU495" s="69"/>
      <c r="EJV495" s="69"/>
      <c r="EJW495" s="69"/>
      <c r="EJX495" s="69"/>
      <c r="EJY495" s="69"/>
      <c r="EJZ495" s="69"/>
      <c r="EKA495" s="69"/>
      <c r="EKB495" s="69"/>
      <c r="EKC495" s="69"/>
      <c r="EKD495" s="69"/>
      <c r="EKE495" s="69"/>
      <c r="EKF495" s="69"/>
      <c r="EKG495" s="69"/>
      <c r="EKH495" s="69"/>
      <c r="EKI495" s="69"/>
      <c r="EKJ495" s="69"/>
      <c r="EKK495" s="69"/>
      <c r="EKL495" s="69"/>
      <c r="EKM495" s="69"/>
      <c r="EKN495" s="69"/>
      <c r="EKO495" s="69"/>
      <c r="EKP495" s="69"/>
      <c r="EKQ495" s="69"/>
      <c r="EKR495" s="69"/>
      <c r="EKS495" s="69"/>
      <c r="EKT495" s="69"/>
      <c r="EKU495" s="69"/>
      <c r="EKV495" s="69"/>
      <c r="EKW495" s="69"/>
      <c r="EKX495" s="69"/>
      <c r="EKY495" s="69"/>
      <c r="EKZ495" s="69"/>
      <c r="ELA495" s="69"/>
      <c r="ELB495" s="69"/>
      <c r="ELC495" s="69"/>
      <c r="ELD495" s="69"/>
      <c r="ELE495" s="69"/>
      <c r="ELF495" s="69"/>
      <c r="ELG495" s="69"/>
      <c r="ELH495" s="69"/>
      <c r="ELI495" s="69"/>
      <c r="ELJ495" s="69"/>
      <c r="ELK495" s="69"/>
      <c r="ELL495" s="69"/>
      <c r="ELM495" s="69"/>
      <c r="ELN495" s="69"/>
      <c r="ELO495" s="69"/>
      <c r="ELP495" s="69"/>
      <c r="ELQ495" s="69"/>
      <c r="ELR495" s="69"/>
      <c r="ELS495" s="69"/>
      <c r="ELT495" s="69"/>
      <c r="ELU495" s="69"/>
      <c r="ELV495" s="69"/>
      <c r="ELW495" s="69"/>
      <c r="ELX495" s="69"/>
      <c r="ELY495" s="69"/>
      <c r="ELZ495" s="69"/>
      <c r="EMA495" s="69"/>
      <c r="EMB495" s="69"/>
      <c r="EMC495" s="69"/>
      <c r="EMD495" s="69"/>
      <c r="EME495" s="69"/>
      <c r="EMF495" s="69"/>
      <c r="EMG495" s="69"/>
      <c r="EMH495" s="69"/>
      <c r="EMI495" s="69"/>
      <c r="EMJ495" s="69"/>
      <c r="EMK495" s="69"/>
      <c r="EML495" s="69"/>
      <c r="EMM495" s="69"/>
      <c r="EMN495" s="69"/>
      <c r="EMO495" s="69"/>
      <c r="EMP495" s="69"/>
      <c r="EMQ495" s="69"/>
      <c r="EMR495" s="69"/>
      <c r="EMS495" s="69"/>
      <c r="EMT495" s="69"/>
      <c r="EMU495" s="69"/>
      <c r="EMV495" s="69"/>
      <c r="EMW495" s="69"/>
      <c r="EMX495" s="69"/>
      <c r="EMY495" s="69"/>
      <c r="EMZ495" s="69"/>
      <c r="ENA495" s="69"/>
      <c r="ENB495" s="69"/>
      <c r="ENC495" s="69"/>
      <c r="END495" s="69"/>
      <c r="ENE495" s="69"/>
      <c r="ENF495" s="69"/>
      <c r="ENG495" s="69"/>
      <c r="ENH495" s="69"/>
      <c r="ENI495" s="69"/>
      <c r="ENJ495" s="69"/>
      <c r="ENK495" s="69"/>
      <c r="ENL495" s="69"/>
      <c r="ENM495" s="69"/>
      <c r="ENN495" s="69"/>
      <c r="ENO495" s="69"/>
      <c r="ENP495" s="69"/>
      <c r="ENQ495" s="69"/>
      <c r="ENR495" s="69"/>
      <c r="ENS495" s="69"/>
      <c r="ENT495" s="69"/>
      <c r="ENU495" s="69"/>
      <c r="ENV495" s="69"/>
      <c r="ENW495" s="69"/>
      <c r="ENX495" s="69"/>
      <c r="ENY495" s="69"/>
      <c r="ENZ495" s="69"/>
      <c r="EOA495" s="69"/>
      <c r="EOB495" s="69"/>
      <c r="EOC495" s="69"/>
      <c r="EOD495" s="69"/>
      <c r="EOE495" s="69"/>
      <c r="EOF495" s="69"/>
      <c r="EOG495" s="69"/>
      <c r="EOH495" s="69"/>
      <c r="EOI495" s="69"/>
      <c r="EOJ495" s="69"/>
      <c r="EOK495" s="69"/>
      <c r="EOL495" s="69"/>
      <c r="EOM495" s="69"/>
      <c r="EON495" s="69"/>
      <c r="EOO495" s="69"/>
      <c r="EOP495" s="69"/>
      <c r="EOQ495" s="69"/>
      <c r="EOR495" s="69"/>
      <c r="EOS495" s="69"/>
      <c r="EOT495" s="69"/>
      <c r="EOU495" s="69"/>
      <c r="EOV495" s="69"/>
      <c r="EOW495" s="69"/>
      <c r="EOX495" s="69"/>
      <c r="EOY495" s="69"/>
      <c r="EOZ495" s="69"/>
      <c r="EPA495" s="69"/>
      <c r="EPB495" s="69"/>
      <c r="EPC495" s="69"/>
      <c r="EPD495" s="69"/>
      <c r="EPE495" s="69"/>
      <c r="EPF495" s="69"/>
      <c r="EPG495" s="69"/>
      <c r="EPH495" s="69"/>
      <c r="EPI495" s="69"/>
      <c r="EPJ495" s="69"/>
      <c r="EPK495" s="69"/>
      <c r="EPL495" s="69"/>
      <c r="EPM495" s="69"/>
      <c r="EPN495" s="69"/>
      <c r="EPO495" s="69"/>
      <c r="EPP495" s="69"/>
      <c r="EPQ495" s="69"/>
      <c r="EPR495" s="69"/>
      <c r="EPS495" s="69"/>
      <c r="EPT495" s="69"/>
      <c r="EPU495" s="69"/>
      <c r="EPV495" s="69"/>
      <c r="EPW495" s="69"/>
      <c r="EPX495" s="69"/>
      <c r="EPY495" s="69"/>
      <c r="EPZ495" s="69"/>
      <c r="EQA495" s="69"/>
      <c r="EQB495" s="69"/>
      <c r="EQC495" s="69"/>
      <c r="EQD495" s="69"/>
      <c r="EQE495" s="69"/>
      <c r="EQF495" s="69"/>
      <c r="EQG495" s="69"/>
      <c r="EQH495" s="69"/>
      <c r="EQI495" s="69"/>
      <c r="EQJ495" s="69"/>
      <c r="EQK495" s="69"/>
      <c r="EQL495" s="69"/>
      <c r="EQM495" s="69"/>
      <c r="EQN495" s="69"/>
      <c r="EQO495" s="69"/>
      <c r="EQP495" s="69"/>
      <c r="EQQ495" s="69"/>
      <c r="EQR495" s="69"/>
      <c r="EQS495" s="69"/>
      <c r="EQT495" s="69"/>
      <c r="EQU495" s="69"/>
      <c r="EQV495" s="69"/>
      <c r="EQW495" s="69"/>
      <c r="EQX495" s="69"/>
      <c r="EQY495" s="69"/>
      <c r="EQZ495" s="69"/>
      <c r="ERA495" s="69"/>
      <c r="ERB495" s="69"/>
      <c r="ERC495" s="69"/>
      <c r="ERD495" s="69"/>
      <c r="ERE495" s="69"/>
      <c r="ERF495" s="69"/>
      <c r="ERG495" s="69"/>
      <c r="ERH495" s="69"/>
      <c r="ERI495" s="69"/>
      <c r="ERJ495" s="69"/>
      <c r="ERK495" s="69"/>
      <c r="ERL495" s="69"/>
      <c r="ERM495" s="69"/>
      <c r="ERN495" s="69"/>
      <c r="ERO495" s="69"/>
      <c r="ERP495" s="69"/>
      <c r="ERQ495" s="69"/>
      <c r="ERR495" s="69"/>
      <c r="ERS495" s="69"/>
      <c r="ERT495" s="69"/>
      <c r="ERU495" s="69"/>
      <c r="ERV495" s="69"/>
      <c r="ERW495" s="69"/>
      <c r="ERX495" s="69"/>
      <c r="ERY495" s="69"/>
      <c r="ERZ495" s="69"/>
      <c r="ESA495" s="69"/>
      <c r="ESB495" s="69"/>
      <c r="ESC495" s="69"/>
      <c r="ESD495" s="69"/>
      <c r="ESE495" s="69"/>
      <c r="ESF495" s="69"/>
      <c r="ESG495" s="69"/>
      <c r="ESH495" s="69"/>
      <c r="ESI495" s="69"/>
      <c r="ESJ495" s="69"/>
      <c r="ESK495" s="69"/>
      <c r="ESL495" s="69"/>
      <c r="ESM495" s="69"/>
      <c r="ESN495" s="69"/>
      <c r="ESO495" s="69"/>
      <c r="ESP495" s="69"/>
      <c r="ESQ495" s="69"/>
      <c r="ESR495" s="69"/>
      <c r="ESS495" s="69"/>
      <c r="EST495" s="69"/>
      <c r="ESU495" s="69"/>
      <c r="ESV495" s="69"/>
      <c r="ESW495" s="69"/>
      <c r="ESX495" s="69"/>
      <c r="ESY495" s="69"/>
      <c r="ESZ495" s="69"/>
      <c r="ETA495" s="69"/>
      <c r="ETB495" s="69"/>
      <c r="ETC495" s="69"/>
      <c r="ETD495" s="69"/>
      <c r="ETE495" s="69"/>
      <c r="ETF495" s="69"/>
      <c r="ETG495" s="69"/>
      <c r="ETH495" s="69"/>
      <c r="ETI495" s="69"/>
      <c r="ETJ495" s="69"/>
      <c r="ETK495" s="69"/>
      <c r="ETL495" s="69"/>
      <c r="ETM495" s="69"/>
      <c r="ETN495" s="69"/>
      <c r="ETO495" s="69"/>
      <c r="ETP495" s="69"/>
      <c r="ETQ495" s="69"/>
      <c r="ETR495" s="69"/>
      <c r="ETS495" s="69"/>
      <c r="ETT495" s="69"/>
      <c r="ETU495" s="69"/>
      <c r="ETV495" s="69"/>
      <c r="ETW495" s="69"/>
      <c r="ETX495" s="69"/>
      <c r="ETY495" s="69"/>
      <c r="ETZ495" s="69"/>
      <c r="EUA495" s="69"/>
      <c r="EUB495" s="69"/>
      <c r="EUC495" s="69"/>
      <c r="EUD495" s="69"/>
      <c r="EUE495" s="69"/>
      <c r="EUF495" s="69"/>
      <c r="EUG495" s="69"/>
      <c r="EUH495" s="69"/>
      <c r="EUI495" s="69"/>
      <c r="EUJ495" s="69"/>
      <c r="EUK495" s="69"/>
      <c r="EUL495" s="69"/>
      <c r="EUM495" s="69"/>
      <c r="EUN495" s="69"/>
      <c r="EUO495" s="69"/>
      <c r="EUP495" s="69"/>
      <c r="EUQ495" s="69"/>
      <c r="EUR495" s="69"/>
      <c r="EUS495" s="69"/>
      <c r="EUT495" s="69"/>
      <c r="EUU495" s="69"/>
      <c r="EUV495" s="69"/>
      <c r="EUW495" s="69"/>
      <c r="EUX495" s="69"/>
      <c r="EUY495" s="69"/>
      <c r="EUZ495" s="69"/>
      <c r="EVA495" s="69"/>
      <c r="EVB495" s="69"/>
      <c r="EVC495" s="69"/>
      <c r="EVD495" s="69"/>
      <c r="EVE495" s="69"/>
      <c r="EVF495" s="69"/>
      <c r="EVG495" s="69"/>
      <c r="EVH495" s="69"/>
      <c r="EVI495" s="69"/>
      <c r="EVJ495" s="69"/>
      <c r="EVK495" s="69"/>
      <c r="EVL495" s="69"/>
      <c r="EVM495" s="69"/>
      <c r="EVN495" s="69"/>
      <c r="EVO495" s="69"/>
      <c r="EVP495" s="69"/>
      <c r="EVQ495" s="69"/>
      <c r="EVR495" s="69"/>
      <c r="EVS495" s="69"/>
      <c r="EVT495" s="69"/>
      <c r="EVU495" s="69"/>
      <c r="EVV495" s="69"/>
      <c r="EVW495" s="69"/>
      <c r="EVX495" s="69"/>
      <c r="EVY495" s="69"/>
      <c r="EVZ495" s="69"/>
      <c r="EWA495" s="69"/>
      <c r="EWB495" s="69"/>
      <c r="EWC495" s="69"/>
      <c r="EWD495" s="69"/>
      <c r="EWE495" s="69"/>
      <c r="EWF495" s="69"/>
      <c r="EWG495" s="69"/>
      <c r="EWH495" s="69"/>
      <c r="EWI495" s="69"/>
      <c r="EWJ495" s="69"/>
      <c r="EWK495" s="69"/>
      <c r="EWL495" s="69"/>
      <c r="EWM495" s="69"/>
      <c r="EWN495" s="69"/>
      <c r="EWO495" s="69"/>
      <c r="EWP495" s="69"/>
      <c r="EWQ495" s="69"/>
      <c r="EWR495" s="69"/>
      <c r="EWS495" s="69"/>
      <c r="EWT495" s="69"/>
      <c r="EWU495" s="69"/>
      <c r="EWV495" s="69"/>
      <c r="EWW495" s="69"/>
      <c r="EWX495" s="69"/>
      <c r="EWY495" s="69"/>
      <c r="EWZ495" s="69"/>
      <c r="EXA495" s="69"/>
      <c r="EXB495" s="69"/>
      <c r="EXC495" s="69"/>
      <c r="EXD495" s="69"/>
      <c r="EXE495" s="69"/>
      <c r="EXF495" s="69"/>
      <c r="EXG495" s="69"/>
      <c r="EXH495" s="69"/>
      <c r="EXI495" s="69"/>
      <c r="EXJ495" s="69"/>
      <c r="EXK495" s="69"/>
      <c r="EXL495" s="69"/>
      <c r="EXM495" s="69"/>
      <c r="EXN495" s="69"/>
      <c r="EXO495" s="69"/>
      <c r="EXP495" s="69"/>
      <c r="EXQ495" s="69"/>
      <c r="EXR495" s="69"/>
      <c r="EXS495" s="69"/>
      <c r="EXT495" s="69"/>
      <c r="EXU495" s="69"/>
      <c r="EXV495" s="69"/>
      <c r="EXW495" s="69"/>
      <c r="EXX495" s="69"/>
      <c r="EXY495" s="69"/>
      <c r="EXZ495" s="69"/>
      <c r="EYA495" s="69"/>
      <c r="EYB495" s="69"/>
      <c r="EYC495" s="69"/>
      <c r="EYD495" s="69"/>
      <c r="EYE495" s="69"/>
      <c r="EYF495" s="69"/>
      <c r="EYG495" s="69"/>
      <c r="EYH495" s="69"/>
      <c r="EYI495" s="69"/>
      <c r="EYJ495" s="69"/>
      <c r="EYK495" s="69"/>
      <c r="EYL495" s="69"/>
      <c r="EYM495" s="69"/>
      <c r="EYN495" s="69"/>
      <c r="EYO495" s="69"/>
      <c r="EYP495" s="69"/>
      <c r="EYQ495" s="69"/>
      <c r="EYR495" s="69"/>
      <c r="EYS495" s="69"/>
      <c r="EYT495" s="69"/>
      <c r="EYU495" s="69"/>
      <c r="EYV495" s="69"/>
      <c r="EYW495" s="69"/>
      <c r="EYX495" s="69"/>
      <c r="EYY495" s="69"/>
      <c r="EYZ495" s="69"/>
      <c r="EZA495" s="69"/>
      <c r="EZB495" s="69"/>
      <c r="EZC495" s="69"/>
      <c r="EZD495" s="69"/>
      <c r="EZE495" s="69"/>
      <c r="EZF495" s="69"/>
      <c r="EZG495" s="69"/>
      <c r="EZH495" s="69"/>
      <c r="EZI495" s="69"/>
      <c r="EZJ495" s="69"/>
      <c r="EZK495" s="69"/>
      <c r="EZL495" s="69"/>
      <c r="EZM495" s="69"/>
      <c r="EZN495" s="69"/>
      <c r="EZO495" s="69"/>
      <c r="EZP495" s="69"/>
      <c r="EZQ495" s="69"/>
      <c r="EZR495" s="69"/>
      <c r="EZS495" s="69"/>
      <c r="EZT495" s="69"/>
      <c r="EZU495" s="69"/>
      <c r="EZV495" s="69"/>
      <c r="EZW495" s="69"/>
      <c r="EZX495" s="69"/>
      <c r="EZY495" s="69"/>
      <c r="EZZ495" s="69"/>
      <c r="FAA495" s="69"/>
      <c r="FAB495" s="69"/>
      <c r="FAC495" s="69"/>
      <c r="FAD495" s="69"/>
      <c r="FAE495" s="69"/>
      <c r="FAF495" s="69"/>
      <c r="FAG495" s="69"/>
      <c r="FAH495" s="69"/>
      <c r="FAI495" s="69"/>
      <c r="FAJ495" s="69"/>
      <c r="FAK495" s="69"/>
      <c r="FAL495" s="69"/>
      <c r="FAM495" s="69"/>
      <c r="FAN495" s="69"/>
      <c r="FAO495" s="69"/>
      <c r="FAP495" s="69"/>
      <c r="FAQ495" s="69"/>
      <c r="FAR495" s="69"/>
      <c r="FAS495" s="69"/>
      <c r="FAT495" s="69"/>
      <c r="FAU495" s="69"/>
      <c r="FAV495" s="69"/>
      <c r="FAW495" s="69"/>
      <c r="FAX495" s="69"/>
      <c r="FAY495" s="69"/>
      <c r="FAZ495" s="69"/>
      <c r="FBA495" s="69"/>
      <c r="FBB495" s="69"/>
      <c r="FBC495" s="69"/>
      <c r="FBD495" s="69"/>
      <c r="FBE495" s="69"/>
      <c r="FBF495" s="69"/>
      <c r="FBG495" s="69"/>
      <c r="FBH495" s="69"/>
      <c r="FBI495" s="69"/>
      <c r="FBJ495" s="69"/>
      <c r="FBK495" s="69"/>
      <c r="FBL495" s="69"/>
      <c r="FBM495" s="69"/>
      <c r="FBN495" s="69"/>
      <c r="FBO495" s="69"/>
      <c r="FBP495" s="69"/>
      <c r="FBQ495" s="69"/>
      <c r="FBR495" s="69"/>
      <c r="FBS495" s="69"/>
      <c r="FBT495" s="69"/>
      <c r="FBU495" s="69"/>
      <c r="FBV495" s="69"/>
      <c r="FBW495" s="69"/>
      <c r="FBX495" s="69"/>
      <c r="FBY495" s="69"/>
      <c r="FBZ495" s="69"/>
      <c r="FCA495" s="69"/>
      <c r="FCB495" s="69"/>
      <c r="FCC495" s="69"/>
      <c r="FCD495" s="69"/>
      <c r="FCE495" s="69"/>
      <c r="FCF495" s="69"/>
      <c r="FCG495" s="69"/>
      <c r="FCH495" s="69"/>
      <c r="FCI495" s="69"/>
      <c r="FCJ495" s="69"/>
      <c r="FCK495" s="69"/>
      <c r="FCL495" s="69"/>
      <c r="FCM495" s="69"/>
      <c r="FCN495" s="69"/>
      <c r="FCO495" s="69"/>
      <c r="FCP495" s="69"/>
      <c r="FCQ495" s="69"/>
      <c r="FCR495" s="69"/>
      <c r="FCS495" s="69"/>
      <c r="FCT495" s="69"/>
      <c r="FCU495" s="69"/>
      <c r="FCV495" s="69"/>
      <c r="FCW495" s="69"/>
      <c r="FCX495" s="69"/>
      <c r="FCY495" s="69"/>
      <c r="FCZ495" s="69"/>
      <c r="FDA495" s="69"/>
      <c r="FDB495" s="69"/>
      <c r="FDC495" s="69"/>
      <c r="FDD495" s="69"/>
      <c r="FDE495" s="69"/>
      <c r="FDF495" s="69"/>
      <c r="FDG495" s="69"/>
      <c r="FDH495" s="69"/>
      <c r="FDI495" s="69"/>
      <c r="FDJ495" s="69"/>
      <c r="FDK495" s="69"/>
      <c r="FDL495" s="69"/>
      <c r="FDM495" s="69"/>
      <c r="FDN495" s="69"/>
      <c r="FDO495" s="69"/>
      <c r="FDP495" s="69"/>
      <c r="FDQ495" s="69"/>
      <c r="FDR495" s="69"/>
      <c r="FDS495" s="69"/>
      <c r="FDT495" s="69"/>
      <c r="FDU495" s="69"/>
      <c r="FDV495" s="69"/>
      <c r="FDW495" s="69"/>
      <c r="FDX495" s="69"/>
      <c r="FDY495" s="69"/>
      <c r="FDZ495" s="69"/>
      <c r="FEA495" s="69"/>
      <c r="FEB495" s="69"/>
      <c r="FEC495" s="69"/>
      <c r="FED495" s="69"/>
      <c r="FEE495" s="69"/>
      <c r="FEF495" s="69"/>
      <c r="FEG495" s="69"/>
      <c r="FEH495" s="69"/>
      <c r="FEI495" s="69"/>
      <c r="FEJ495" s="69"/>
      <c r="FEK495" s="69"/>
      <c r="FEL495" s="69"/>
      <c r="FEM495" s="69"/>
      <c r="FEN495" s="69"/>
      <c r="FEO495" s="69"/>
      <c r="FEP495" s="69"/>
      <c r="FEQ495" s="69"/>
      <c r="FER495" s="69"/>
      <c r="FES495" s="69"/>
      <c r="FET495" s="69"/>
      <c r="FEU495" s="69"/>
      <c r="FEV495" s="69"/>
      <c r="FEW495" s="69"/>
      <c r="FEX495" s="69"/>
      <c r="FEY495" s="69"/>
      <c r="FEZ495" s="69"/>
      <c r="FFA495" s="69"/>
      <c r="FFB495" s="69"/>
      <c r="FFC495" s="69"/>
      <c r="FFD495" s="69"/>
      <c r="FFE495" s="69"/>
      <c r="FFF495" s="69"/>
      <c r="FFG495" s="69"/>
      <c r="FFH495" s="69"/>
      <c r="FFI495" s="69"/>
      <c r="FFJ495" s="69"/>
      <c r="FFK495" s="69"/>
      <c r="FFL495" s="69"/>
      <c r="FFM495" s="69"/>
      <c r="FFN495" s="69"/>
      <c r="FFO495" s="69"/>
      <c r="FFP495" s="69"/>
      <c r="FFQ495" s="69"/>
      <c r="FFR495" s="69"/>
      <c r="FFS495" s="69"/>
      <c r="FFT495" s="69"/>
      <c r="FFU495" s="69"/>
      <c r="FFV495" s="69"/>
      <c r="FFW495" s="69"/>
      <c r="FFX495" s="69"/>
      <c r="FFY495" s="69"/>
      <c r="FFZ495" s="69"/>
      <c r="FGA495" s="69"/>
      <c r="FGB495" s="69"/>
      <c r="FGC495" s="69"/>
      <c r="FGD495" s="69"/>
      <c r="FGE495" s="69"/>
      <c r="FGF495" s="69"/>
      <c r="FGG495" s="69"/>
      <c r="FGH495" s="69"/>
      <c r="FGI495" s="69"/>
      <c r="FGJ495" s="69"/>
      <c r="FGK495" s="69"/>
      <c r="FGL495" s="69"/>
      <c r="FGM495" s="69"/>
      <c r="FGN495" s="69"/>
      <c r="FGO495" s="69"/>
      <c r="FGP495" s="69"/>
      <c r="FGQ495" s="69"/>
      <c r="FGR495" s="69"/>
      <c r="FGS495" s="69"/>
      <c r="FGT495" s="69"/>
      <c r="FGU495" s="69"/>
      <c r="FGV495" s="69"/>
      <c r="FGW495" s="69"/>
      <c r="FGX495" s="69"/>
      <c r="FGY495" s="69"/>
      <c r="FGZ495" s="69"/>
      <c r="FHA495" s="69"/>
      <c r="FHB495" s="69"/>
      <c r="FHC495" s="69"/>
      <c r="FHD495" s="69"/>
      <c r="FHE495" s="69"/>
      <c r="FHF495" s="69"/>
      <c r="FHG495" s="69"/>
      <c r="FHH495" s="69"/>
      <c r="FHI495" s="69"/>
      <c r="FHJ495" s="69"/>
      <c r="FHK495" s="69"/>
      <c r="FHL495" s="69"/>
      <c r="FHM495" s="69"/>
      <c r="FHN495" s="69"/>
      <c r="FHO495" s="69"/>
      <c r="FHP495" s="69"/>
      <c r="FHQ495" s="69"/>
      <c r="FHR495" s="69"/>
      <c r="FHS495" s="69"/>
      <c r="FHT495" s="69"/>
      <c r="FHU495" s="69"/>
      <c r="FHV495" s="69"/>
      <c r="FHW495" s="69"/>
      <c r="FHX495" s="69"/>
      <c r="FHY495" s="69"/>
      <c r="FHZ495" s="69"/>
      <c r="FIA495" s="69"/>
      <c r="FIB495" s="69"/>
      <c r="FIC495" s="69"/>
      <c r="FID495" s="69"/>
      <c r="FIE495" s="69"/>
      <c r="FIF495" s="69"/>
      <c r="FIG495" s="69"/>
      <c r="FIH495" s="69"/>
      <c r="FII495" s="69"/>
      <c r="FIJ495" s="69"/>
      <c r="FIK495" s="69"/>
      <c r="FIL495" s="69"/>
      <c r="FIM495" s="69"/>
      <c r="FIN495" s="69"/>
      <c r="FIO495" s="69"/>
      <c r="FIP495" s="69"/>
      <c r="FIQ495" s="69"/>
      <c r="FIR495" s="69"/>
      <c r="FIS495" s="69"/>
      <c r="FIT495" s="69"/>
      <c r="FIU495" s="69"/>
      <c r="FIV495" s="69"/>
      <c r="FIW495" s="69"/>
      <c r="FIX495" s="69"/>
      <c r="FIY495" s="69"/>
      <c r="FIZ495" s="69"/>
      <c r="FJA495" s="69"/>
      <c r="FJB495" s="69"/>
      <c r="FJC495" s="69"/>
      <c r="FJD495" s="69"/>
      <c r="FJE495" s="69"/>
      <c r="FJF495" s="69"/>
      <c r="FJG495" s="69"/>
      <c r="FJH495" s="69"/>
      <c r="FJI495" s="69"/>
      <c r="FJJ495" s="69"/>
      <c r="FJK495" s="69"/>
      <c r="FJL495" s="69"/>
      <c r="FJM495" s="69"/>
      <c r="FJN495" s="69"/>
      <c r="FJO495" s="69"/>
      <c r="FJP495" s="69"/>
      <c r="FJQ495" s="69"/>
      <c r="FJR495" s="69"/>
      <c r="FJS495" s="69"/>
      <c r="FJT495" s="69"/>
      <c r="FJU495" s="69"/>
      <c r="FJV495" s="69"/>
      <c r="FJW495" s="69"/>
      <c r="FJX495" s="69"/>
      <c r="FJY495" s="69"/>
      <c r="FJZ495" s="69"/>
      <c r="FKA495" s="69"/>
      <c r="FKB495" s="69"/>
      <c r="FKC495" s="69"/>
      <c r="FKD495" s="69"/>
      <c r="FKE495" s="69"/>
      <c r="FKF495" s="69"/>
      <c r="FKG495" s="69"/>
      <c r="FKH495" s="69"/>
      <c r="FKI495" s="69"/>
      <c r="FKJ495" s="69"/>
      <c r="FKK495" s="69"/>
      <c r="FKL495" s="69"/>
      <c r="FKM495" s="69"/>
      <c r="FKN495" s="69"/>
      <c r="FKO495" s="69"/>
      <c r="FKP495" s="69"/>
      <c r="FKQ495" s="69"/>
      <c r="FKR495" s="69"/>
      <c r="FKS495" s="69"/>
      <c r="FKT495" s="69"/>
      <c r="FKU495" s="69"/>
      <c r="FKV495" s="69"/>
      <c r="FKW495" s="69"/>
      <c r="FKX495" s="69"/>
      <c r="FKY495" s="69"/>
      <c r="FKZ495" s="69"/>
      <c r="FLA495" s="69"/>
      <c r="FLB495" s="69"/>
      <c r="FLC495" s="69"/>
      <c r="FLD495" s="69"/>
      <c r="FLE495" s="69"/>
      <c r="FLF495" s="69"/>
      <c r="FLG495" s="69"/>
      <c r="FLH495" s="69"/>
      <c r="FLI495" s="69"/>
      <c r="FLJ495" s="69"/>
      <c r="FLK495" s="69"/>
      <c r="FLL495" s="69"/>
      <c r="FLM495" s="69"/>
      <c r="FLN495" s="69"/>
      <c r="FLO495" s="69"/>
      <c r="FLP495" s="69"/>
      <c r="FLQ495" s="69"/>
      <c r="FLR495" s="69"/>
      <c r="FLS495" s="69"/>
      <c r="FLT495" s="69"/>
      <c r="FLU495" s="69"/>
      <c r="FLV495" s="69"/>
      <c r="FLW495" s="69"/>
      <c r="FLX495" s="69"/>
      <c r="FLY495" s="69"/>
      <c r="FLZ495" s="69"/>
      <c r="FMA495" s="69"/>
      <c r="FMB495" s="69"/>
      <c r="FMC495" s="69"/>
      <c r="FMD495" s="69"/>
      <c r="FME495" s="69"/>
      <c r="FMF495" s="69"/>
      <c r="FMG495" s="69"/>
      <c r="FMH495" s="69"/>
      <c r="FMI495" s="69"/>
      <c r="FMJ495" s="69"/>
      <c r="FMK495" s="69"/>
      <c r="FML495" s="69"/>
      <c r="FMM495" s="69"/>
      <c r="FMN495" s="69"/>
      <c r="FMO495" s="69"/>
      <c r="FMP495" s="69"/>
      <c r="FMQ495" s="69"/>
      <c r="FMR495" s="69"/>
      <c r="FMS495" s="69"/>
      <c r="FMT495" s="69"/>
      <c r="FMU495" s="69"/>
      <c r="FMV495" s="69"/>
      <c r="FMW495" s="69"/>
      <c r="FMX495" s="69"/>
      <c r="FMY495" s="69"/>
      <c r="FMZ495" s="69"/>
      <c r="FNA495" s="69"/>
      <c r="FNB495" s="69"/>
      <c r="FNC495" s="69"/>
      <c r="FND495" s="69"/>
      <c r="FNE495" s="69"/>
      <c r="FNF495" s="69"/>
      <c r="FNG495" s="69"/>
      <c r="FNH495" s="69"/>
      <c r="FNI495" s="69"/>
      <c r="FNJ495" s="69"/>
      <c r="FNK495" s="69"/>
      <c r="FNL495" s="69"/>
      <c r="FNM495" s="69"/>
      <c r="FNN495" s="69"/>
      <c r="FNO495" s="69"/>
      <c r="FNP495" s="69"/>
      <c r="FNQ495" s="69"/>
      <c r="FNR495" s="69"/>
      <c r="FNS495" s="69"/>
      <c r="FNT495" s="69"/>
      <c r="FNU495" s="69"/>
      <c r="FNV495" s="69"/>
      <c r="FNW495" s="69"/>
      <c r="FNX495" s="69"/>
      <c r="FNY495" s="69"/>
      <c r="FNZ495" s="69"/>
      <c r="FOA495" s="69"/>
      <c r="FOB495" s="69"/>
      <c r="FOC495" s="69"/>
      <c r="FOD495" s="69"/>
      <c r="FOE495" s="69"/>
      <c r="FOF495" s="69"/>
      <c r="FOG495" s="69"/>
      <c r="FOH495" s="69"/>
      <c r="FOI495" s="69"/>
      <c r="FOJ495" s="69"/>
      <c r="FOK495" s="69"/>
      <c r="FOL495" s="69"/>
      <c r="FOM495" s="69"/>
      <c r="FON495" s="69"/>
      <c r="FOO495" s="69"/>
      <c r="FOP495" s="69"/>
      <c r="FOQ495" s="69"/>
      <c r="FOR495" s="69"/>
      <c r="FOS495" s="69"/>
      <c r="FOT495" s="69"/>
      <c r="FOU495" s="69"/>
      <c r="FOV495" s="69"/>
      <c r="FOW495" s="69"/>
      <c r="FOX495" s="69"/>
      <c r="FOY495" s="69"/>
      <c r="FOZ495" s="69"/>
      <c r="FPA495" s="69"/>
      <c r="FPB495" s="69"/>
      <c r="FPC495" s="69"/>
      <c r="FPD495" s="69"/>
      <c r="FPE495" s="69"/>
      <c r="FPF495" s="69"/>
      <c r="FPG495" s="69"/>
      <c r="FPH495" s="69"/>
      <c r="FPI495" s="69"/>
      <c r="FPJ495" s="69"/>
      <c r="FPK495" s="69"/>
      <c r="FPL495" s="69"/>
      <c r="FPM495" s="69"/>
      <c r="FPN495" s="69"/>
      <c r="FPO495" s="69"/>
      <c r="FPP495" s="69"/>
      <c r="FPQ495" s="69"/>
      <c r="FPR495" s="69"/>
      <c r="FPS495" s="69"/>
      <c r="FPT495" s="69"/>
      <c r="FPU495" s="69"/>
      <c r="FPV495" s="69"/>
      <c r="FPW495" s="69"/>
      <c r="FPX495" s="69"/>
      <c r="FPY495" s="69"/>
      <c r="FPZ495" s="69"/>
      <c r="FQA495" s="69"/>
      <c r="FQB495" s="69"/>
      <c r="FQC495" s="69"/>
      <c r="FQD495" s="69"/>
      <c r="FQE495" s="69"/>
      <c r="FQF495" s="69"/>
      <c r="FQG495" s="69"/>
      <c r="FQH495" s="69"/>
      <c r="FQI495" s="69"/>
      <c r="FQJ495" s="69"/>
      <c r="FQK495" s="69"/>
      <c r="FQL495" s="69"/>
      <c r="FQM495" s="69"/>
      <c r="FQN495" s="69"/>
      <c r="FQO495" s="69"/>
      <c r="FQP495" s="69"/>
      <c r="FQQ495" s="69"/>
      <c r="FQR495" s="69"/>
      <c r="FQS495" s="69"/>
      <c r="FQT495" s="69"/>
      <c r="FQU495" s="69"/>
      <c r="FQV495" s="69"/>
      <c r="FQW495" s="69"/>
      <c r="FQX495" s="69"/>
      <c r="FQY495" s="69"/>
      <c r="FQZ495" s="69"/>
      <c r="FRA495" s="69"/>
      <c r="FRB495" s="69"/>
      <c r="FRC495" s="69"/>
      <c r="FRD495" s="69"/>
      <c r="FRE495" s="69"/>
      <c r="FRF495" s="69"/>
      <c r="FRG495" s="69"/>
      <c r="FRH495" s="69"/>
      <c r="FRI495" s="69"/>
      <c r="FRJ495" s="69"/>
      <c r="FRK495" s="69"/>
      <c r="FRL495" s="69"/>
      <c r="FRM495" s="69"/>
      <c r="FRN495" s="69"/>
      <c r="FRO495" s="69"/>
      <c r="FRP495" s="69"/>
      <c r="FRQ495" s="69"/>
      <c r="FRR495" s="69"/>
      <c r="FRS495" s="69"/>
      <c r="FRT495" s="69"/>
      <c r="FRU495" s="69"/>
      <c r="FRV495" s="69"/>
      <c r="FRW495" s="69"/>
      <c r="FRX495" s="69"/>
      <c r="FRY495" s="69"/>
      <c r="FRZ495" s="69"/>
      <c r="FSA495" s="69"/>
      <c r="FSB495" s="69"/>
      <c r="FSC495" s="69"/>
      <c r="FSD495" s="69"/>
      <c r="FSE495" s="69"/>
      <c r="FSF495" s="69"/>
      <c r="FSG495" s="69"/>
      <c r="FSH495" s="69"/>
      <c r="FSI495" s="69"/>
      <c r="FSJ495" s="69"/>
      <c r="FSK495" s="69"/>
      <c r="FSL495" s="69"/>
      <c r="FSM495" s="69"/>
      <c r="FSN495" s="69"/>
      <c r="FSO495" s="69"/>
      <c r="FSP495" s="69"/>
      <c r="FSQ495" s="69"/>
      <c r="FSR495" s="69"/>
      <c r="FSS495" s="69"/>
      <c r="FST495" s="69"/>
      <c r="FSU495" s="69"/>
      <c r="FSV495" s="69"/>
      <c r="FSW495" s="69"/>
      <c r="FSX495" s="69"/>
      <c r="FSY495" s="69"/>
      <c r="FSZ495" s="69"/>
      <c r="FTA495" s="69"/>
      <c r="FTB495" s="69"/>
      <c r="FTC495" s="69"/>
      <c r="FTD495" s="69"/>
      <c r="FTE495" s="69"/>
      <c r="FTF495" s="69"/>
      <c r="FTG495" s="69"/>
      <c r="FTH495" s="69"/>
      <c r="FTI495" s="69"/>
      <c r="FTJ495" s="69"/>
      <c r="FTK495" s="69"/>
      <c r="FTL495" s="69"/>
      <c r="FTM495" s="69"/>
      <c r="FTN495" s="69"/>
      <c r="FTO495" s="69"/>
      <c r="FTP495" s="69"/>
      <c r="FTQ495" s="69"/>
      <c r="FTR495" s="69"/>
      <c r="FTS495" s="69"/>
      <c r="FTT495" s="69"/>
      <c r="FTU495" s="69"/>
      <c r="FTV495" s="69"/>
      <c r="FTW495" s="69"/>
      <c r="FTX495" s="69"/>
      <c r="FTY495" s="69"/>
      <c r="FTZ495" s="69"/>
      <c r="FUA495" s="69"/>
      <c r="FUB495" s="69"/>
      <c r="FUC495" s="69"/>
      <c r="FUD495" s="69"/>
      <c r="FUE495" s="69"/>
      <c r="FUF495" s="69"/>
      <c r="FUG495" s="69"/>
      <c r="FUH495" s="69"/>
      <c r="FUI495" s="69"/>
      <c r="FUJ495" s="69"/>
      <c r="FUK495" s="69"/>
      <c r="FUL495" s="69"/>
      <c r="FUM495" s="69"/>
      <c r="FUN495" s="69"/>
      <c r="FUO495" s="69"/>
      <c r="FUP495" s="69"/>
      <c r="FUQ495" s="69"/>
      <c r="FUR495" s="69"/>
      <c r="FUS495" s="69"/>
      <c r="FUT495" s="69"/>
      <c r="FUU495" s="69"/>
      <c r="FUV495" s="69"/>
      <c r="FUW495" s="69"/>
      <c r="FUX495" s="69"/>
      <c r="FUY495" s="69"/>
      <c r="FUZ495" s="69"/>
      <c r="FVA495" s="69"/>
      <c r="FVB495" s="69"/>
      <c r="FVC495" s="69"/>
      <c r="FVD495" s="69"/>
      <c r="FVE495" s="69"/>
      <c r="FVF495" s="69"/>
      <c r="FVG495" s="69"/>
      <c r="FVH495" s="69"/>
      <c r="FVI495" s="69"/>
      <c r="FVJ495" s="69"/>
      <c r="FVK495" s="69"/>
      <c r="FVL495" s="69"/>
      <c r="FVM495" s="69"/>
      <c r="FVN495" s="69"/>
      <c r="FVO495" s="69"/>
      <c r="FVP495" s="69"/>
      <c r="FVQ495" s="69"/>
      <c r="FVR495" s="69"/>
      <c r="FVS495" s="69"/>
      <c r="FVT495" s="69"/>
      <c r="FVU495" s="69"/>
      <c r="FVV495" s="69"/>
      <c r="FVW495" s="69"/>
      <c r="FVX495" s="69"/>
      <c r="FVY495" s="69"/>
      <c r="FVZ495" s="69"/>
      <c r="FWA495" s="69"/>
      <c r="FWB495" s="69"/>
      <c r="FWC495" s="69"/>
      <c r="FWD495" s="69"/>
      <c r="FWE495" s="69"/>
      <c r="FWF495" s="69"/>
      <c r="FWG495" s="69"/>
      <c r="FWH495" s="69"/>
      <c r="FWI495" s="69"/>
      <c r="FWJ495" s="69"/>
      <c r="FWK495" s="69"/>
      <c r="FWL495" s="69"/>
      <c r="FWM495" s="69"/>
      <c r="FWN495" s="69"/>
      <c r="FWO495" s="69"/>
      <c r="FWP495" s="69"/>
      <c r="FWQ495" s="69"/>
      <c r="FWR495" s="69"/>
      <c r="FWS495" s="69"/>
      <c r="FWT495" s="69"/>
      <c r="FWU495" s="69"/>
      <c r="FWV495" s="69"/>
      <c r="FWW495" s="69"/>
      <c r="FWX495" s="69"/>
      <c r="FWY495" s="69"/>
      <c r="FWZ495" s="69"/>
      <c r="FXA495" s="69"/>
      <c r="FXB495" s="69"/>
      <c r="FXC495" s="69"/>
      <c r="FXD495" s="69"/>
      <c r="FXE495" s="69"/>
      <c r="FXF495" s="69"/>
      <c r="FXG495" s="69"/>
      <c r="FXH495" s="69"/>
      <c r="FXI495" s="69"/>
      <c r="FXJ495" s="69"/>
      <c r="FXK495" s="69"/>
      <c r="FXL495" s="69"/>
      <c r="FXM495" s="69"/>
      <c r="FXN495" s="69"/>
      <c r="FXO495" s="69"/>
      <c r="FXP495" s="69"/>
      <c r="FXQ495" s="69"/>
      <c r="FXR495" s="69"/>
      <c r="FXS495" s="69"/>
      <c r="FXT495" s="69"/>
      <c r="FXU495" s="69"/>
      <c r="FXV495" s="69"/>
      <c r="FXW495" s="69"/>
      <c r="FXX495" s="69"/>
      <c r="FXY495" s="69"/>
      <c r="FXZ495" s="69"/>
      <c r="FYA495" s="69"/>
      <c r="FYB495" s="69"/>
      <c r="FYC495" s="69"/>
      <c r="FYD495" s="69"/>
      <c r="FYE495" s="69"/>
      <c r="FYF495" s="69"/>
      <c r="FYG495" s="69"/>
      <c r="FYH495" s="69"/>
      <c r="FYI495" s="69"/>
      <c r="FYJ495" s="69"/>
      <c r="FYK495" s="69"/>
      <c r="FYL495" s="69"/>
      <c r="FYM495" s="69"/>
      <c r="FYN495" s="69"/>
      <c r="FYO495" s="69"/>
      <c r="FYP495" s="69"/>
      <c r="FYQ495" s="69"/>
      <c r="FYR495" s="69"/>
      <c r="FYS495" s="69"/>
      <c r="FYT495" s="69"/>
      <c r="FYU495" s="69"/>
      <c r="FYV495" s="69"/>
      <c r="FYW495" s="69"/>
      <c r="FYX495" s="69"/>
      <c r="FYY495" s="69"/>
      <c r="FYZ495" s="69"/>
      <c r="FZA495" s="69"/>
      <c r="FZB495" s="69"/>
      <c r="FZC495" s="69"/>
      <c r="FZD495" s="69"/>
      <c r="FZE495" s="69"/>
      <c r="FZF495" s="69"/>
      <c r="FZG495" s="69"/>
      <c r="FZH495" s="69"/>
      <c r="FZI495" s="69"/>
      <c r="FZJ495" s="69"/>
      <c r="FZK495" s="69"/>
      <c r="FZL495" s="69"/>
      <c r="FZM495" s="69"/>
      <c r="FZN495" s="69"/>
      <c r="FZO495" s="69"/>
      <c r="FZP495" s="69"/>
      <c r="FZQ495" s="69"/>
      <c r="FZR495" s="69"/>
      <c r="FZS495" s="69"/>
      <c r="FZT495" s="69"/>
      <c r="FZU495" s="69"/>
      <c r="FZV495" s="69"/>
      <c r="FZW495" s="69"/>
      <c r="FZX495" s="69"/>
      <c r="FZY495" s="69"/>
      <c r="FZZ495" s="69"/>
      <c r="GAA495" s="69"/>
      <c r="GAB495" s="69"/>
      <c r="GAC495" s="69"/>
      <c r="GAD495" s="69"/>
      <c r="GAE495" s="69"/>
      <c r="GAF495" s="69"/>
      <c r="GAG495" s="69"/>
      <c r="GAH495" s="69"/>
      <c r="GAI495" s="69"/>
      <c r="GAJ495" s="69"/>
      <c r="GAK495" s="69"/>
      <c r="GAL495" s="69"/>
      <c r="GAM495" s="69"/>
      <c r="GAN495" s="69"/>
      <c r="GAO495" s="69"/>
      <c r="GAP495" s="69"/>
      <c r="GAQ495" s="69"/>
      <c r="GAR495" s="69"/>
      <c r="GAS495" s="69"/>
      <c r="GAT495" s="69"/>
      <c r="GAU495" s="69"/>
      <c r="GAV495" s="69"/>
      <c r="GAW495" s="69"/>
      <c r="GAX495" s="69"/>
      <c r="GAY495" s="69"/>
      <c r="GAZ495" s="69"/>
      <c r="GBA495" s="69"/>
      <c r="GBB495" s="69"/>
      <c r="GBC495" s="69"/>
      <c r="GBD495" s="69"/>
      <c r="GBE495" s="69"/>
      <c r="GBF495" s="69"/>
      <c r="GBG495" s="69"/>
      <c r="GBH495" s="69"/>
      <c r="GBI495" s="69"/>
      <c r="GBJ495" s="69"/>
      <c r="GBK495" s="69"/>
      <c r="GBL495" s="69"/>
      <c r="GBM495" s="69"/>
      <c r="GBN495" s="69"/>
      <c r="GBO495" s="69"/>
      <c r="GBP495" s="69"/>
      <c r="GBQ495" s="69"/>
      <c r="GBR495" s="69"/>
      <c r="GBS495" s="69"/>
      <c r="GBT495" s="69"/>
      <c r="GBU495" s="69"/>
      <c r="GBV495" s="69"/>
      <c r="GBW495" s="69"/>
      <c r="GBX495" s="69"/>
      <c r="GBY495" s="69"/>
      <c r="GBZ495" s="69"/>
      <c r="GCA495" s="69"/>
      <c r="GCB495" s="69"/>
      <c r="GCC495" s="69"/>
      <c r="GCD495" s="69"/>
      <c r="GCE495" s="69"/>
      <c r="GCF495" s="69"/>
      <c r="GCG495" s="69"/>
      <c r="GCH495" s="69"/>
      <c r="GCI495" s="69"/>
      <c r="GCJ495" s="69"/>
      <c r="GCK495" s="69"/>
      <c r="GCL495" s="69"/>
      <c r="GCM495" s="69"/>
      <c r="GCN495" s="69"/>
      <c r="GCO495" s="69"/>
      <c r="GCP495" s="69"/>
      <c r="GCQ495" s="69"/>
      <c r="GCR495" s="69"/>
      <c r="GCS495" s="69"/>
      <c r="GCT495" s="69"/>
      <c r="GCU495" s="69"/>
      <c r="GCV495" s="69"/>
      <c r="GCW495" s="69"/>
      <c r="GCX495" s="69"/>
      <c r="GCY495" s="69"/>
      <c r="GCZ495" s="69"/>
      <c r="GDA495" s="69"/>
      <c r="GDB495" s="69"/>
      <c r="GDC495" s="69"/>
      <c r="GDD495" s="69"/>
      <c r="GDE495" s="69"/>
      <c r="GDF495" s="69"/>
      <c r="GDG495" s="69"/>
      <c r="GDH495" s="69"/>
      <c r="GDI495" s="69"/>
      <c r="GDJ495" s="69"/>
      <c r="GDK495" s="69"/>
      <c r="GDL495" s="69"/>
      <c r="GDM495" s="69"/>
      <c r="GDN495" s="69"/>
      <c r="GDO495" s="69"/>
      <c r="GDP495" s="69"/>
      <c r="GDQ495" s="69"/>
      <c r="GDR495" s="69"/>
      <c r="GDS495" s="69"/>
      <c r="GDT495" s="69"/>
      <c r="GDU495" s="69"/>
      <c r="GDV495" s="69"/>
      <c r="GDW495" s="69"/>
      <c r="GDX495" s="69"/>
      <c r="GDY495" s="69"/>
      <c r="GDZ495" s="69"/>
      <c r="GEA495" s="69"/>
      <c r="GEB495" s="69"/>
      <c r="GEC495" s="69"/>
      <c r="GED495" s="69"/>
      <c r="GEE495" s="69"/>
      <c r="GEF495" s="69"/>
      <c r="GEG495" s="69"/>
      <c r="GEH495" s="69"/>
      <c r="GEI495" s="69"/>
      <c r="GEJ495" s="69"/>
      <c r="GEK495" s="69"/>
      <c r="GEL495" s="69"/>
      <c r="GEM495" s="69"/>
      <c r="GEN495" s="69"/>
      <c r="GEO495" s="69"/>
      <c r="GEP495" s="69"/>
      <c r="GEQ495" s="69"/>
      <c r="GER495" s="69"/>
      <c r="GES495" s="69"/>
      <c r="GET495" s="69"/>
      <c r="GEU495" s="69"/>
      <c r="GEV495" s="69"/>
      <c r="GEW495" s="69"/>
      <c r="GEX495" s="69"/>
      <c r="GEY495" s="69"/>
      <c r="GEZ495" s="69"/>
      <c r="GFA495" s="69"/>
      <c r="GFB495" s="69"/>
      <c r="GFC495" s="69"/>
      <c r="GFD495" s="69"/>
      <c r="GFE495" s="69"/>
      <c r="GFF495" s="69"/>
      <c r="GFG495" s="69"/>
      <c r="GFH495" s="69"/>
      <c r="GFI495" s="69"/>
      <c r="GFJ495" s="69"/>
      <c r="GFK495" s="69"/>
      <c r="GFL495" s="69"/>
      <c r="GFM495" s="69"/>
      <c r="GFN495" s="69"/>
      <c r="GFO495" s="69"/>
      <c r="GFP495" s="69"/>
      <c r="GFQ495" s="69"/>
      <c r="GFR495" s="69"/>
      <c r="GFS495" s="69"/>
      <c r="GFT495" s="69"/>
      <c r="GFU495" s="69"/>
      <c r="GFV495" s="69"/>
      <c r="GFW495" s="69"/>
      <c r="GFX495" s="69"/>
      <c r="GFY495" s="69"/>
      <c r="GFZ495" s="69"/>
      <c r="GGA495" s="69"/>
      <c r="GGB495" s="69"/>
      <c r="GGC495" s="69"/>
      <c r="GGD495" s="69"/>
      <c r="GGE495" s="69"/>
      <c r="GGF495" s="69"/>
      <c r="GGG495" s="69"/>
      <c r="GGH495" s="69"/>
      <c r="GGI495" s="69"/>
      <c r="GGJ495" s="69"/>
      <c r="GGK495" s="69"/>
      <c r="GGL495" s="69"/>
      <c r="GGM495" s="69"/>
      <c r="GGN495" s="69"/>
      <c r="GGO495" s="69"/>
      <c r="GGP495" s="69"/>
      <c r="GGQ495" s="69"/>
      <c r="GGR495" s="69"/>
      <c r="GGS495" s="69"/>
      <c r="GGT495" s="69"/>
      <c r="GGU495" s="69"/>
      <c r="GGV495" s="69"/>
      <c r="GGW495" s="69"/>
      <c r="GGX495" s="69"/>
      <c r="GGY495" s="69"/>
      <c r="GGZ495" s="69"/>
      <c r="GHA495" s="69"/>
      <c r="GHB495" s="69"/>
      <c r="GHC495" s="69"/>
      <c r="GHD495" s="69"/>
      <c r="GHE495" s="69"/>
      <c r="GHF495" s="69"/>
      <c r="GHG495" s="69"/>
      <c r="GHH495" s="69"/>
      <c r="GHI495" s="69"/>
      <c r="GHJ495" s="69"/>
      <c r="GHK495" s="69"/>
      <c r="GHL495" s="69"/>
      <c r="GHM495" s="69"/>
      <c r="GHN495" s="69"/>
      <c r="GHO495" s="69"/>
      <c r="GHP495" s="69"/>
      <c r="GHQ495" s="69"/>
      <c r="GHR495" s="69"/>
      <c r="GHS495" s="69"/>
      <c r="GHT495" s="69"/>
      <c r="GHU495" s="69"/>
      <c r="GHV495" s="69"/>
      <c r="GHW495" s="69"/>
      <c r="GHX495" s="69"/>
      <c r="GHY495" s="69"/>
      <c r="GHZ495" s="69"/>
      <c r="GIA495" s="69"/>
      <c r="GIB495" s="69"/>
      <c r="GIC495" s="69"/>
      <c r="GID495" s="69"/>
      <c r="GIE495" s="69"/>
      <c r="GIF495" s="69"/>
      <c r="GIG495" s="69"/>
      <c r="GIH495" s="69"/>
      <c r="GII495" s="69"/>
      <c r="GIJ495" s="69"/>
      <c r="GIK495" s="69"/>
      <c r="GIL495" s="69"/>
      <c r="GIM495" s="69"/>
      <c r="GIN495" s="69"/>
      <c r="GIO495" s="69"/>
      <c r="GIP495" s="69"/>
      <c r="GIQ495" s="69"/>
      <c r="GIR495" s="69"/>
      <c r="GIS495" s="69"/>
      <c r="GIT495" s="69"/>
      <c r="GIU495" s="69"/>
      <c r="GIV495" s="69"/>
      <c r="GIW495" s="69"/>
      <c r="GIX495" s="69"/>
      <c r="GIY495" s="69"/>
      <c r="GIZ495" s="69"/>
      <c r="GJA495" s="69"/>
      <c r="GJB495" s="69"/>
      <c r="GJC495" s="69"/>
      <c r="GJD495" s="69"/>
      <c r="GJE495" s="69"/>
      <c r="GJF495" s="69"/>
      <c r="GJG495" s="69"/>
      <c r="GJH495" s="69"/>
      <c r="GJI495" s="69"/>
      <c r="GJJ495" s="69"/>
      <c r="GJK495" s="69"/>
      <c r="GJL495" s="69"/>
      <c r="GJM495" s="69"/>
      <c r="GJN495" s="69"/>
      <c r="GJO495" s="69"/>
      <c r="GJP495" s="69"/>
      <c r="GJQ495" s="69"/>
      <c r="GJR495" s="69"/>
      <c r="GJS495" s="69"/>
      <c r="GJT495" s="69"/>
      <c r="GJU495" s="69"/>
      <c r="GJV495" s="69"/>
      <c r="GJW495" s="69"/>
      <c r="GJX495" s="69"/>
      <c r="GJY495" s="69"/>
      <c r="GJZ495" s="69"/>
      <c r="GKA495" s="69"/>
      <c r="GKB495" s="69"/>
      <c r="GKC495" s="69"/>
      <c r="GKD495" s="69"/>
      <c r="GKE495" s="69"/>
      <c r="GKF495" s="69"/>
      <c r="GKG495" s="69"/>
      <c r="GKH495" s="69"/>
      <c r="GKI495" s="69"/>
      <c r="GKJ495" s="69"/>
      <c r="GKK495" s="69"/>
      <c r="GKL495" s="69"/>
      <c r="GKM495" s="69"/>
      <c r="GKN495" s="69"/>
      <c r="GKO495" s="69"/>
      <c r="GKP495" s="69"/>
      <c r="GKQ495" s="69"/>
      <c r="GKR495" s="69"/>
      <c r="GKS495" s="69"/>
      <c r="GKT495" s="69"/>
      <c r="GKU495" s="69"/>
      <c r="GKV495" s="69"/>
      <c r="GKW495" s="69"/>
      <c r="GKX495" s="69"/>
      <c r="GKY495" s="69"/>
      <c r="GKZ495" s="69"/>
      <c r="GLA495" s="69"/>
      <c r="GLB495" s="69"/>
      <c r="GLC495" s="69"/>
      <c r="GLD495" s="69"/>
      <c r="GLE495" s="69"/>
      <c r="GLF495" s="69"/>
      <c r="GLG495" s="69"/>
      <c r="GLH495" s="69"/>
      <c r="GLI495" s="69"/>
      <c r="GLJ495" s="69"/>
      <c r="GLK495" s="69"/>
      <c r="GLL495" s="69"/>
      <c r="GLM495" s="69"/>
      <c r="GLN495" s="69"/>
      <c r="GLO495" s="69"/>
      <c r="GLP495" s="69"/>
      <c r="GLQ495" s="69"/>
      <c r="GLR495" s="69"/>
      <c r="GLS495" s="69"/>
      <c r="GLT495" s="69"/>
      <c r="GLU495" s="69"/>
      <c r="GLV495" s="69"/>
      <c r="GLW495" s="69"/>
      <c r="GLX495" s="69"/>
      <c r="GLY495" s="69"/>
      <c r="GLZ495" s="69"/>
      <c r="GMA495" s="69"/>
      <c r="GMB495" s="69"/>
      <c r="GMC495" s="69"/>
      <c r="GMD495" s="69"/>
      <c r="GME495" s="69"/>
      <c r="GMF495" s="69"/>
      <c r="GMG495" s="69"/>
      <c r="GMH495" s="69"/>
      <c r="GMI495" s="69"/>
      <c r="GMJ495" s="69"/>
      <c r="GMK495" s="69"/>
      <c r="GML495" s="69"/>
      <c r="GMM495" s="69"/>
      <c r="GMN495" s="69"/>
      <c r="GMO495" s="69"/>
      <c r="GMP495" s="69"/>
      <c r="GMQ495" s="69"/>
      <c r="GMR495" s="69"/>
      <c r="GMS495" s="69"/>
      <c r="GMT495" s="69"/>
      <c r="GMU495" s="69"/>
      <c r="GMV495" s="69"/>
      <c r="GMW495" s="69"/>
      <c r="GMX495" s="69"/>
      <c r="GMY495" s="69"/>
      <c r="GMZ495" s="69"/>
      <c r="GNA495" s="69"/>
      <c r="GNB495" s="69"/>
      <c r="GNC495" s="69"/>
      <c r="GND495" s="69"/>
      <c r="GNE495" s="69"/>
      <c r="GNF495" s="69"/>
      <c r="GNG495" s="69"/>
      <c r="GNH495" s="69"/>
      <c r="GNI495" s="69"/>
      <c r="GNJ495" s="69"/>
      <c r="GNK495" s="69"/>
      <c r="GNL495" s="69"/>
      <c r="GNM495" s="69"/>
      <c r="GNN495" s="69"/>
      <c r="GNO495" s="69"/>
      <c r="GNP495" s="69"/>
      <c r="GNQ495" s="69"/>
      <c r="GNR495" s="69"/>
      <c r="GNS495" s="69"/>
      <c r="GNT495" s="69"/>
      <c r="GNU495" s="69"/>
      <c r="GNV495" s="69"/>
      <c r="GNW495" s="69"/>
      <c r="GNX495" s="69"/>
      <c r="GNY495" s="69"/>
      <c r="GNZ495" s="69"/>
      <c r="GOA495" s="69"/>
      <c r="GOB495" s="69"/>
      <c r="GOC495" s="69"/>
      <c r="GOD495" s="69"/>
      <c r="GOE495" s="69"/>
      <c r="GOF495" s="69"/>
      <c r="GOG495" s="69"/>
      <c r="GOH495" s="69"/>
      <c r="GOI495" s="69"/>
      <c r="GOJ495" s="69"/>
      <c r="GOK495" s="69"/>
      <c r="GOL495" s="69"/>
      <c r="GOM495" s="69"/>
      <c r="GON495" s="69"/>
      <c r="GOO495" s="69"/>
      <c r="GOP495" s="69"/>
      <c r="GOQ495" s="69"/>
      <c r="GOR495" s="69"/>
      <c r="GOS495" s="69"/>
      <c r="GOT495" s="69"/>
      <c r="GOU495" s="69"/>
      <c r="GOV495" s="69"/>
      <c r="GOW495" s="69"/>
      <c r="GOX495" s="69"/>
      <c r="GOY495" s="69"/>
      <c r="GOZ495" s="69"/>
      <c r="GPA495" s="69"/>
      <c r="GPB495" s="69"/>
      <c r="GPC495" s="69"/>
      <c r="GPD495" s="69"/>
      <c r="GPE495" s="69"/>
      <c r="GPF495" s="69"/>
      <c r="GPG495" s="69"/>
      <c r="GPH495" s="69"/>
      <c r="GPI495" s="69"/>
      <c r="GPJ495" s="69"/>
      <c r="GPK495" s="69"/>
      <c r="GPL495" s="69"/>
      <c r="GPM495" s="69"/>
      <c r="GPN495" s="69"/>
      <c r="GPO495" s="69"/>
      <c r="GPP495" s="69"/>
      <c r="GPQ495" s="69"/>
      <c r="GPR495" s="69"/>
      <c r="GPS495" s="69"/>
      <c r="GPT495" s="69"/>
      <c r="GPU495" s="69"/>
      <c r="GPV495" s="69"/>
      <c r="GPW495" s="69"/>
      <c r="GPX495" s="69"/>
      <c r="GPY495" s="69"/>
      <c r="GPZ495" s="69"/>
      <c r="GQA495" s="69"/>
      <c r="GQB495" s="69"/>
      <c r="GQC495" s="69"/>
      <c r="GQD495" s="69"/>
      <c r="GQE495" s="69"/>
      <c r="GQF495" s="69"/>
      <c r="GQG495" s="69"/>
      <c r="GQH495" s="69"/>
      <c r="GQI495" s="69"/>
      <c r="GQJ495" s="69"/>
      <c r="GQK495" s="69"/>
      <c r="GQL495" s="69"/>
      <c r="GQM495" s="69"/>
      <c r="GQN495" s="69"/>
      <c r="GQO495" s="69"/>
      <c r="GQP495" s="69"/>
      <c r="GQQ495" s="69"/>
      <c r="GQR495" s="69"/>
      <c r="GQS495" s="69"/>
      <c r="GQT495" s="69"/>
      <c r="GQU495" s="69"/>
      <c r="GQV495" s="69"/>
      <c r="GQW495" s="69"/>
      <c r="GQX495" s="69"/>
      <c r="GQY495" s="69"/>
      <c r="GQZ495" s="69"/>
      <c r="GRA495" s="69"/>
      <c r="GRB495" s="69"/>
      <c r="GRC495" s="69"/>
      <c r="GRD495" s="69"/>
      <c r="GRE495" s="69"/>
      <c r="GRF495" s="69"/>
      <c r="GRG495" s="69"/>
      <c r="GRH495" s="69"/>
      <c r="GRI495" s="69"/>
      <c r="GRJ495" s="69"/>
      <c r="GRK495" s="69"/>
      <c r="GRL495" s="69"/>
      <c r="GRM495" s="69"/>
      <c r="GRN495" s="69"/>
      <c r="GRO495" s="69"/>
      <c r="GRP495" s="69"/>
      <c r="GRQ495" s="69"/>
      <c r="GRR495" s="69"/>
      <c r="GRS495" s="69"/>
      <c r="GRT495" s="69"/>
      <c r="GRU495" s="69"/>
      <c r="GRV495" s="69"/>
      <c r="GRW495" s="69"/>
      <c r="GRX495" s="69"/>
      <c r="GRY495" s="69"/>
      <c r="GRZ495" s="69"/>
      <c r="GSA495" s="69"/>
      <c r="GSB495" s="69"/>
      <c r="GSC495" s="69"/>
      <c r="GSD495" s="69"/>
      <c r="GSE495" s="69"/>
      <c r="GSF495" s="69"/>
      <c r="GSG495" s="69"/>
      <c r="GSH495" s="69"/>
      <c r="GSI495" s="69"/>
      <c r="GSJ495" s="69"/>
      <c r="GSK495" s="69"/>
      <c r="GSL495" s="69"/>
      <c r="GSM495" s="69"/>
      <c r="GSN495" s="69"/>
      <c r="GSO495" s="69"/>
      <c r="GSP495" s="69"/>
      <c r="GSQ495" s="69"/>
      <c r="GSR495" s="69"/>
      <c r="GSS495" s="69"/>
      <c r="GST495" s="69"/>
      <c r="GSU495" s="69"/>
      <c r="GSV495" s="69"/>
      <c r="GSW495" s="69"/>
      <c r="GSX495" s="69"/>
      <c r="GSY495" s="69"/>
      <c r="GSZ495" s="69"/>
      <c r="GTA495" s="69"/>
      <c r="GTB495" s="69"/>
      <c r="GTC495" s="69"/>
      <c r="GTD495" s="69"/>
      <c r="GTE495" s="69"/>
      <c r="GTF495" s="69"/>
      <c r="GTG495" s="69"/>
      <c r="GTH495" s="69"/>
      <c r="GTI495" s="69"/>
      <c r="GTJ495" s="69"/>
      <c r="GTK495" s="69"/>
      <c r="GTL495" s="69"/>
      <c r="GTM495" s="69"/>
      <c r="GTN495" s="69"/>
      <c r="GTO495" s="69"/>
      <c r="GTP495" s="69"/>
      <c r="GTQ495" s="69"/>
      <c r="GTR495" s="69"/>
      <c r="GTS495" s="69"/>
      <c r="GTT495" s="69"/>
      <c r="GTU495" s="69"/>
      <c r="GTV495" s="69"/>
      <c r="GTW495" s="69"/>
      <c r="GTX495" s="69"/>
      <c r="GTY495" s="69"/>
      <c r="GTZ495" s="69"/>
      <c r="GUA495" s="69"/>
      <c r="GUB495" s="69"/>
      <c r="GUC495" s="69"/>
      <c r="GUD495" s="69"/>
      <c r="GUE495" s="69"/>
      <c r="GUF495" s="69"/>
      <c r="GUG495" s="69"/>
      <c r="GUH495" s="69"/>
      <c r="GUI495" s="69"/>
      <c r="GUJ495" s="69"/>
      <c r="GUK495" s="69"/>
      <c r="GUL495" s="69"/>
      <c r="GUM495" s="69"/>
      <c r="GUN495" s="69"/>
      <c r="GUO495" s="69"/>
      <c r="GUP495" s="69"/>
      <c r="GUQ495" s="69"/>
      <c r="GUR495" s="69"/>
      <c r="GUS495" s="69"/>
      <c r="GUT495" s="69"/>
      <c r="GUU495" s="69"/>
      <c r="GUV495" s="69"/>
      <c r="GUW495" s="69"/>
      <c r="GUX495" s="69"/>
      <c r="GUY495" s="69"/>
      <c r="GUZ495" s="69"/>
      <c r="GVA495" s="69"/>
      <c r="GVB495" s="69"/>
      <c r="GVC495" s="69"/>
      <c r="GVD495" s="69"/>
      <c r="GVE495" s="69"/>
      <c r="GVF495" s="69"/>
      <c r="GVG495" s="69"/>
      <c r="GVH495" s="69"/>
      <c r="GVI495" s="69"/>
      <c r="GVJ495" s="69"/>
      <c r="GVK495" s="69"/>
      <c r="GVL495" s="69"/>
      <c r="GVM495" s="69"/>
      <c r="GVN495" s="69"/>
      <c r="GVO495" s="69"/>
      <c r="GVP495" s="69"/>
      <c r="GVQ495" s="69"/>
      <c r="GVR495" s="69"/>
      <c r="GVS495" s="69"/>
      <c r="GVT495" s="69"/>
      <c r="GVU495" s="69"/>
      <c r="GVV495" s="69"/>
      <c r="GVW495" s="69"/>
      <c r="GVX495" s="69"/>
      <c r="GVY495" s="69"/>
      <c r="GVZ495" s="69"/>
      <c r="GWA495" s="69"/>
      <c r="GWB495" s="69"/>
      <c r="GWC495" s="69"/>
      <c r="GWD495" s="69"/>
      <c r="GWE495" s="69"/>
      <c r="GWF495" s="69"/>
      <c r="GWG495" s="69"/>
      <c r="GWH495" s="69"/>
      <c r="GWI495" s="69"/>
      <c r="GWJ495" s="69"/>
      <c r="GWK495" s="69"/>
      <c r="GWL495" s="69"/>
      <c r="GWM495" s="69"/>
      <c r="GWN495" s="69"/>
      <c r="GWO495" s="69"/>
      <c r="GWP495" s="69"/>
      <c r="GWQ495" s="69"/>
      <c r="GWR495" s="69"/>
      <c r="GWS495" s="69"/>
      <c r="GWT495" s="69"/>
      <c r="GWU495" s="69"/>
      <c r="GWV495" s="69"/>
      <c r="GWW495" s="69"/>
      <c r="GWX495" s="69"/>
      <c r="GWY495" s="69"/>
      <c r="GWZ495" s="69"/>
      <c r="GXA495" s="69"/>
      <c r="GXB495" s="69"/>
      <c r="GXC495" s="69"/>
      <c r="GXD495" s="69"/>
      <c r="GXE495" s="69"/>
      <c r="GXF495" s="69"/>
      <c r="GXG495" s="69"/>
      <c r="GXH495" s="69"/>
      <c r="GXI495" s="69"/>
      <c r="GXJ495" s="69"/>
      <c r="GXK495" s="69"/>
      <c r="GXL495" s="69"/>
      <c r="GXM495" s="69"/>
      <c r="GXN495" s="69"/>
      <c r="GXO495" s="69"/>
      <c r="GXP495" s="69"/>
      <c r="GXQ495" s="69"/>
      <c r="GXR495" s="69"/>
      <c r="GXS495" s="69"/>
      <c r="GXT495" s="69"/>
      <c r="GXU495" s="69"/>
      <c r="GXV495" s="69"/>
      <c r="GXW495" s="69"/>
      <c r="GXX495" s="69"/>
      <c r="GXY495" s="69"/>
      <c r="GXZ495" s="69"/>
      <c r="GYA495" s="69"/>
      <c r="GYB495" s="69"/>
      <c r="GYC495" s="69"/>
      <c r="GYD495" s="69"/>
      <c r="GYE495" s="69"/>
      <c r="GYF495" s="69"/>
      <c r="GYG495" s="69"/>
      <c r="GYH495" s="69"/>
      <c r="GYI495" s="69"/>
      <c r="GYJ495" s="69"/>
      <c r="GYK495" s="69"/>
      <c r="GYL495" s="69"/>
      <c r="GYM495" s="69"/>
      <c r="GYN495" s="69"/>
      <c r="GYO495" s="69"/>
      <c r="GYP495" s="69"/>
      <c r="GYQ495" s="69"/>
      <c r="GYR495" s="69"/>
      <c r="GYS495" s="69"/>
      <c r="GYT495" s="69"/>
      <c r="GYU495" s="69"/>
      <c r="GYV495" s="69"/>
      <c r="GYW495" s="69"/>
      <c r="GYX495" s="69"/>
      <c r="GYY495" s="69"/>
      <c r="GYZ495" s="69"/>
      <c r="GZA495" s="69"/>
      <c r="GZB495" s="69"/>
      <c r="GZC495" s="69"/>
      <c r="GZD495" s="69"/>
      <c r="GZE495" s="69"/>
      <c r="GZF495" s="69"/>
      <c r="GZG495" s="69"/>
      <c r="GZH495" s="69"/>
      <c r="GZI495" s="69"/>
      <c r="GZJ495" s="69"/>
      <c r="GZK495" s="69"/>
      <c r="GZL495" s="69"/>
      <c r="GZM495" s="69"/>
      <c r="GZN495" s="69"/>
      <c r="GZO495" s="69"/>
      <c r="GZP495" s="69"/>
      <c r="GZQ495" s="69"/>
      <c r="GZR495" s="69"/>
      <c r="GZS495" s="69"/>
      <c r="GZT495" s="69"/>
      <c r="GZU495" s="69"/>
      <c r="GZV495" s="69"/>
      <c r="GZW495" s="69"/>
      <c r="GZX495" s="69"/>
      <c r="GZY495" s="69"/>
      <c r="GZZ495" s="69"/>
      <c r="HAA495" s="69"/>
      <c r="HAB495" s="69"/>
      <c r="HAC495" s="69"/>
      <c r="HAD495" s="69"/>
      <c r="HAE495" s="69"/>
      <c r="HAF495" s="69"/>
      <c r="HAG495" s="69"/>
      <c r="HAH495" s="69"/>
      <c r="HAI495" s="69"/>
      <c r="HAJ495" s="69"/>
      <c r="HAK495" s="69"/>
      <c r="HAL495" s="69"/>
      <c r="HAM495" s="69"/>
      <c r="HAN495" s="69"/>
      <c r="HAO495" s="69"/>
      <c r="HAP495" s="69"/>
      <c r="HAQ495" s="69"/>
      <c r="HAR495" s="69"/>
      <c r="HAS495" s="69"/>
      <c r="HAT495" s="69"/>
      <c r="HAU495" s="69"/>
      <c r="HAV495" s="69"/>
      <c r="HAW495" s="69"/>
      <c r="HAX495" s="69"/>
      <c r="HAY495" s="69"/>
      <c r="HAZ495" s="69"/>
      <c r="HBA495" s="69"/>
      <c r="HBB495" s="69"/>
      <c r="HBC495" s="69"/>
      <c r="HBD495" s="69"/>
      <c r="HBE495" s="69"/>
      <c r="HBF495" s="69"/>
      <c r="HBG495" s="69"/>
      <c r="HBH495" s="69"/>
      <c r="HBI495" s="69"/>
      <c r="HBJ495" s="69"/>
      <c r="HBK495" s="69"/>
      <c r="HBL495" s="69"/>
      <c r="HBM495" s="69"/>
      <c r="HBN495" s="69"/>
      <c r="HBO495" s="69"/>
      <c r="HBP495" s="69"/>
      <c r="HBQ495" s="69"/>
      <c r="HBR495" s="69"/>
      <c r="HBS495" s="69"/>
      <c r="HBT495" s="69"/>
      <c r="HBU495" s="69"/>
      <c r="HBV495" s="69"/>
      <c r="HBW495" s="69"/>
      <c r="HBX495" s="69"/>
      <c r="HBY495" s="69"/>
      <c r="HBZ495" s="69"/>
      <c r="HCA495" s="69"/>
      <c r="HCB495" s="69"/>
      <c r="HCC495" s="69"/>
      <c r="HCD495" s="69"/>
      <c r="HCE495" s="69"/>
      <c r="HCF495" s="69"/>
      <c r="HCG495" s="69"/>
      <c r="HCH495" s="69"/>
      <c r="HCI495" s="69"/>
      <c r="HCJ495" s="69"/>
      <c r="HCK495" s="69"/>
      <c r="HCL495" s="69"/>
      <c r="HCM495" s="69"/>
      <c r="HCN495" s="69"/>
      <c r="HCO495" s="69"/>
      <c r="HCP495" s="69"/>
      <c r="HCQ495" s="69"/>
      <c r="HCR495" s="69"/>
      <c r="HCS495" s="69"/>
      <c r="HCT495" s="69"/>
      <c r="HCU495" s="69"/>
      <c r="HCV495" s="69"/>
      <c r="HCW495" s="69"/>
      <c r="HCX495" s="69"/>
      <c r="HCY495" s="69"/>
      <c r="HCZ495" s="69"/>
      <c r="HDA495" s="69"/>
      <c r="HDB495" s="69"/>
      <c r="HDC495" s="69"/>
      <c r="HDD495" s="69"/>
      <c r="HDE495" s="69"/>
      <c r="HDF495" s="69"/>
      <c r="HDG495" s="69"/>
      <c r="HDH495" s="69"/>
      <c r="HDI495" s="69"/>
      <c r="HDJ495" s="69"/>
      <c r="HDK495" s="69"/>
      <c r="HDL495" s="69"/>
      <c r="HDM495" s="69"/>
      <c r="HDN495" s="69"/>
      <c r="HDO495" s="69"/>
      <c r="HDP495" s="69"/>
      <c r="HDQ495" s="69"/>
      <c r="HDR495" s="69"/>
      <c r="HDS495" s="69"/>
      <c r="HDT495" s="69"/>
      <c r="HDU495" s="69"/>
      <c r="HDV495" s="69"/>
      <c r="HDW495" s="69"/>
      <c r="HDX495" s="69"/>
      <c r="HDY495" s="69"/>
      <c r="HDZ495" s="69"/>
      <c r="HEA495" s="69"/>
      <c r="HEB495" s="69"/>
      <c r="HEC495" s="69"/>
      <c r="HED495" s="69"/>
      <c r="HEE495" s="69"/>
      <c r="HEF495" s="69"/>
      <c r="HEG495" s="69"/>
      <c r="HEH495" s="69"/>
      <c r="HEI495" s="69"/>
      <c r="HEJ495" s="69"/>
      <c r="HEK495" s="69"/>
      <c r="HEL495" s="69"/>
      <c r="HEM495" s="69"/>
      <c r="HEN495" s="69"/>
      <c r="HEO495" s="69"/>
      <c r="HEP495" s="69"/>
      <c r="HEQ495" s="69"/>
      <c r="HER495" s="69"/>
      <c r="HES495" s="69"/>
      <c r="HET495" s="69"/>
      <c r="HEU495" s="69"/>
      <c r="HEV495" s="69"/>
      <c r="HEW495" s="69"/>
      <c r="HEX495" s="69"/>
      <c r="HEY495" s="69"/>
      <c r="HEZ495" s="69"/>
      <c r="HFA495" s="69"/>
      <c r="HFB495" s="69"/>
      <c r="HFC495" s="69"/>
      <c r="HFD495" s="69"/>
      <c r="HFE495" s="69"/>
      <c r="HFF495" s="69"/>
      <c r="HFG495" s="69"/>
      <c r="HFH495" s="69"/>
      <c r="HFI495" s="69"/>
      <c r="HFJ495" s="69"/>
      <c r="HFK495" s="69"/>
      <c r="HFL495" s="69"/>
      <c r="HFM495" s="69"/>
      <c r="HFN495" s="69"/>
      <c r="HFO495" s="69"/>
      <c r="HFP495" s="69"/>
      <c r="HFQ495" s="69"/>
      <c r="HFR495" s="69"/>
      <c r="HFS495" s="69"/>
      <c r="HFT495" s="69"/>
      <c r="HFU495" s="69"/>
      <c r="HFV495" s="69"/>
      <c r="HFW495" s="69"/>
      <c r="HFX495" s="69"/>
      <c r="HFY495" s="69"/>
      <c r="HFZ495" s="69"/>
      <c r="HGA495" s="69"/>
      <c r="HGB495" s="69"/>
      <c r="HGC495" s="69"/>
      <c r="HGD495" s="69"/>
      <c r="HGE495" s="69"/>
      <c r="HGF495" s="69"/>
      <c r="HGG495" s="69"/>
      <c r="HGH495" s="69"/>
      <c r="HGI495" s="69"/>
      <c r="HGJ495" s="69"/>
      <c r="HGK495" s="69"/>
      <c r="HGL495" s="69"/>
      <c r="HGM495" s="69"/>
      <c r="HGN495" s="69"/>
      <c r="HGO495" s="69"/>
      <c r="HGP495" s="69"/>
      <c r="HGQ495" s="69"/>
      <c r="HGR495" s="69"/>
      <c r="HGS495" s="69"/>
      <c r="HGT495" s="69"/>
      <c r="HGU495" s="69"/>
      <c r="HGV495" s="69"/>
      <c r="HGW495" s="69"/>
      <c r="HGX495" s="69"/>
      <c r="HGY495" s="69"/>
      <c r="HGZ495" s="69"/>
      <c r="HHA495" s="69"/>
      <c r="HHB495" s="69"/>
      <c r="HHC495" s="69"/>
      <c r="HHD495" s="69"/>
      <c r="HHE495" s="69"/>
      <c r="HHF495" s="69"/>
      <c r="HHG495" s="69"/>
      <c r="HHH495" s="69"/>
      <c r="HHI495" s="69"/>
      <c r="HHJ495" s="69"/>
      <c r="HHK495" s="69"/>
      <c r="HHL495" s="69"/>
      <c r="HHM495" s="69"/>
      <c r="HHN495" s="69"/>
      <c r="HHO495" s="69"/>
      <c r="HHP495" s="69"/>
      <c r="HHQ495" s="69"/>
      <c r="HHR495" s="69"/>
      <c r="HHS495" s="69"/>
      <c r="HHT495" s="69"/>
      <c r="HHU495" s="69"/>
      <c r="HHV495" s="69"/>
      <c r="HHW495" s="69"/>
      <c r="HHX495" s="69"/>
      <c r="HHY495" s="69"/>
      <c r="HHZ495" s="69"/>
      <c r="HIA495" s="69"/>
      <c r="HIB495" s="69"/>
      <c r="HIC495" s="69"/>
      <c r="HID495" s="69"/>
      <c r="HIE495" s="69"/>
      <c r="HIF495" s="69"/>
      <c r="HIG495" s="69"/>
      <c r="HIH495" s="69"/>
      <c r="HII495" s="69"/>
      <c r="HIJ495" s="69"/>
      <c r="HIK495" s="69"/>
      <c r="HIL495" s="69"/>
      <c r="HIM495" s="69"/>
      <c r="HIN495" s="69"/>
      <c r="HIO495" s="69"/>
      <c r="HIP495" s="69"/>
      <c r="HIQ495" s="69"/>
      <c r="HIR495" s="69"/>
      <c r="HIS495" s="69"/>
      <c r="HIT495" s="69"/>
      <c r="HIU495" s="69"/>
      <c r="HIV495" s="69"/>
      <c r="HIW495" s="69"/>
      <c r="HIX495" s="69"/>
      <c r="HIY495" s="69"/>
      <c r="HIZ495" s="69"/>
      <c r="HJA495" s="69"/>
      <c r="HJB495" s="69"/>
      <c r="HJC495" s="69"/>
      <c r="HJD495" s="69"/>
      <c r="HJE495" s="69"/>
      <c r="HJF495" s="69"/>
      <c r="HJG495" s="69"/>
      <c r="HJH495" s="69"/>
      <c r="HJI495" s="69"/>
      <c r="HJJ495" s="69"/>
      <c r="HJK495" s="69"/>
      <c r="HJL495" s="69"/>
      <c r="HJM495" s="69"/>
      <c r="HJN495" s="69"/>
      <c r="HJO495" s="69"/>
      <c r="HJP495" s="69"/>
      <c r="HJQ495" s="69"/>
      <c r="HJR495" s="69"/>
      <c r="HJS495" s="69"/>
      <c r="HJT495" s="69"/>
      <c r="HJU495" s="69"/>
      <c r="HJV495" s="69"/>
      <c r="HJW495" s="69"/>
      <c r="HJX495" s="69"/>
      <c r="HJY495" s="69"/>
      <c r="HJZ495" s="69"/>
      <c r="HKA495" s="69"/>
      <c r="HKB495" s="69"/>
      <c r="HKC495" s="69"/>
      <c r="HKD495" s="69"/>
      <c r="HKE495" s="69"/>
      <c r="HKF495" s="69"/>
      <c r="HKG495" s="69"/>
      <c r="HKH495" s="69"/>
      <c r="HKI495" s="69"/>
      <c r="HKJ495" s="69"/>
      <c r="HKK495" s="69"/>
      <c r="HKL495" s="69"/>
      <c r="HKM495" s="69"/>
      <c r="HKN495" s="69"/>
      <c r="HKO495" s="69"/>
      <c r="HKP495" s="69"/>
      <c r="HKQ495" s="69"/>
      <c r="HKR495" s="69"/>
      <c r="HKS495" s="69"/>
      <c r="HKT495" s="69"/>
      <c r="HKU495" s="69"/>
      <c r="HKV495" s="69"/>
      <c r="HKW495" s="69"/>
      <c r="HKX495" s="69"/>
      <c r="HKY495" s="69"/>
      <c r="HKZ495" s="69"/>
      <c r="HLA495" s="69"/>
      <c r="HLB495" s="69"/>
      <c r="HLC495" s="69"/>
      <c r="HLD495" s="69"/>
      <c r="HLE495" s="69"/>
      <c r="HLF495" s="69"/>
      <c r="HLG495" s="69"/>
      <c r="HLH495" s="69"/>
      <c r="HLI495" s="69"/>
      <c r="HLJ495" s="69"/>
      <c r="HLK495" s="69"/>
      <c r="HLL495" s="69"/>
      <c r="HLM495" s="69"/>
      <c r="HLN495" s="69"/>
      <c r="HLO495" s="69"/>
      <c r="HLP495" s="69"/>
      <c r="HLQ495" s="69"/>
      <c r="HLR495" s="69"/>
      <c r="HLS495" s="69"/>
      <c r="HLT495" s="69"/>
      <c r="HLU495" s="69"/>
      <c r="HLV495" s="69"/>
      <c r="HLW495" s="69"/>
      <c r="HLX495" s="69"/>
      <c r="HLY495" s="69"/>
      <c r="HLZ495" s="69"/>
      <c r="HMA495" s="69"/>
      <c r="HMB495" s="69"/>
      <c r="HMC495" s="69"/>
      <c r="HMD495" s="69"/>
      <c r="HME495" s="69"/>
      <c r="HMF495" s="69"/>
      <c r="HMG495" s="69"/>
      <c r="HMH495" s="69"/>
      <c r="HMI495" s="69"/>
      <c r="HMJ495" s="69"/>
      <c r="HMK495" s="69"/>
      <c r="HML495" s="69"/>
      <c r="HMM495" s="69"/>
      <c r="HMN495" s="69"/>
      <c r="HMO495" s="69"/>
      <c r="HMP495" s="69"/>
      <c r="HMQ495" s="69"/>
      <c r="HMR495" s="69"/>
      <c r="HMS495" s="69"/>
      <c r="HMT495" s="69"/>
      <c r="HMU495" s="69"/>
      <c r="HMV495" s="69"/>
      <c r="HMW495" s="69"/>
      <c r="HMX495" s="69"/>
      <c r="HMY495" s="69"/>
      <c r="HMZ495" s="69"/>
      <c r="HNA495" s="69"/>
      <c r="HNB495" s="69"/>
      <c r="HNC495" s="69"/>
      <c r="HND495" s="69"/>
      <c r="HNE495" s="69"/>
      <c r="HNF495" s="69"/>
      <c r="HNG495" s="69"/>
      <c r="HNH495" s="69"/>
      <c r="HNI495" s="69"/>
      <c r="HNJ495" s="69"/>
      <c r="HNK495" s="69"/>
      <c r="HNL495" s="69"/>
      <c r="HNM495" s="69"/>
      <c r="HNN495" s="69"/>
      <c r="HNO495" s="69"/>
      <c r="HNP495" s="69"/>
      <c r="HNQ495" s="69"/>
      <c r="HNR495" s="69"/>
      <c r="HNS495" s="69"/>
      <c r="HNT495" s="69"/>
      <c r="HNU495" s="69"/>
      <c r="HNV495" s="69"/>
      <c r="HNW495" s="69"/>
      <c r="HNX495" s="69"/>
      <c r="HNY495" s="69"/>
      <c r="HNZ495" s="69"/>
      <c r="HOA495" s="69"/>
      <c r="HOB495" s="69"/>
      <c r="HOC495" s="69"/>
      <c r="HOD495" s="69"/>
      <c r="HOE495" s="69"/>
      <c r="HOF495" s="69"/>
      <c r="HOG495" s="69"/>
      <c r="HOH495" s="69"/>
      <c r="HOI495" s="69"/>
      <c r="HOJ495" s="69"/>
      <c r="HOK495" s="69"/>
      <c r="HOL495" s="69"/>
      <c r="HOM495" s="69"/>
      <c r="HON495" s="69"/>
      <c r="HOO495" s="69"/>
      <c r="HOP495" s="69"/>
      <c r="HOQ495" s="69"/>
      <c r="HOR495" s="69"/>
      <c r="HOS495" s="69"/>
      <c r="HOT495" s="69"/>
      <c r="HOU495" s="69"/>
      <c r="HOV495" s="69"/>
      <c r="HOW495" s="69"/>
      <c r="HOX495" s="69"/>
      <c r="HOY495" s="69"/>
      <c r="HOZ495" s="69"/>
      <c r="HPA495" s="69"/>
      <c r="HPB495" s="69"/>
      <c r="HPC495" s="69"/>
      <c r="HPD495" s="69"/>
      <c r="HPE495" s="69"/>
      <c r="HPF495" s="69"/>
      <c r="HPG495" s="69"/>
      <c r="HPH495" s="69"/>
      <c r="HPI495" s="69"/>
      <c r="HPJ495" s="69"/>
      <c r="HPK495" s="69"/>
      <c r="HPL495" s="69"/>
      <c r="HPM495" s="69"/>
      <c r="HPN495" s="69"/>
      <c r="HPO495" s="69"/>
      <c r="HPP495" s="69"/>
      <c r="HPQ495" s="69"/>
      <c r="HPR495" s="69"/>
      <c r="HPS495" s="69"/>
      <c r="HPT495" s="69"/>
      <c r="HPU495" s="69"/>
      <c r="HPV495" s="69"/>
      <c r="HPW495" s="69"/>
      <c r="HPX495" s="69"/>
      <c r="HPY495" s="69"/>
      <c r="HPZ495" s="69"/>
      <c r="HQA495" s="69"/>
      <c r="HQB495" s="69"/>
      <c r="HQC495" s="69"/>
      <c r="HQD495" s="69"/>
      <c r="HQE495" s="69"/>
      <c r="HQF495" s="69"/>
      <c r="HQG495" s="69"/>
      <c r="HQH495" s="69"/>
      <c r="HQI495" s="69"/>
      <c r="HQJ495" s="69"/>
      <c r="HQK495" s="69"/>
      <c r="HQL495" s="69"/>
      <c r="HQM495" s="69"/>
      <c r="HQN495" s="69"/>
      <c r="HQO495" s="69"/>
      <c r="HQP495" s="69"/>
      <c r="HQQ495" s="69"/>
      <c r="HQR495" s="69"/>
      <c r="HQS495" s="69"/>
      <c r="HQT495" s="69"/>
      <c r="HQU495" s="69"/>
      <c r="HQV495" s="69"/>
      <c r="HQW495" s="69"/>
      <c r="HQX495" s="69"/>
      <c r="HQY495" s="69"/>
      <c r="HQZ495" s="69"/>
      <c r="HRA495" s="69"/>
      <c r="HRB495" s="69"/>
      <c r="HRC495" s="69"/>
      <c r="HRD495" s="69"/>
      <c r="HRE495" s="69"/>
      <c r="HRF495" s="69"/>
      <c r="HRG495" s="69"/>
      <c r="HRH495" s="69"/>
      <c r="HRI495" s="69"/>
      <c r="HRJ495" s="69"/>
      <c r="HRK495" s="69"/>
      <c r="HRL495" s="69"/>
      <c r="HRM495" s="69"/>
      <c r="HRN495" s="69"/>
      <c r="HRO495" s="69"/>
      <c r="HRP495" s="69"/>
      <c r="HRQ495" s="69"/>
      <c r="HRR495" s="69"/>
      <c r="HRS495" s="69"/>
      <c r="HRT495" s="69"/>
      <c r="HRU495" s="69"/>
      <c r="HRV495" s="69"/>
      <c r="HRW495" s="69"/>
      <c r="HRX495" s="69"/>
      <c r="HRY495" s="69"/>
      <c r="HRZ495" s="69"/>
      <c r="HSA495" s="69"/>
      <c r="HSB495" s="69"/>
      <c r="HSC495" s="69"/>
      <c r="HSD495" s="69"/>
      <c r="HSE495" s="69"/>
      <c r="HSF495" s="69"/>
      <c r="HSG495" s="69"/>
      <c r="HSH495" s="69"/>
      <c r="HSI495" s="69"/>
      <c r="HSJ495" s="69"/>
      <c r="HSK495" s="69"/>
      <c r="HSL495" s="69"/>
      <c r="HSM495" s="69"/>
      <c r="HSN495" s="69"/>
      <c r="HSO495" s="69"/>
      <c r="HSP495" s="69"/>
      <c r="HSQ495" s="69"/>
      <c r="HSR495" s="69"/>
      <c r="HSS495" s="69"/>
      <c r="HST495" s="69"/>
      <c r="HSU495" s="69"/>
      <c r="HSV495" s="69"/>
      <c r="HSW495" s="69"/>
      <c r="HSX495" s="69"/>
      <c r="HSY495" s="69"/>
      <c r="HSZ495" s="69"/>
      <c r="HTA495" s="69"/>
      <c r="HTB495" s="69"/>
      <c r="HTC495" s="69"/>
      <c r="HTD495" s="69"/>
      <c r="HTE495" s="69"/>
      <c r="HTF495" s="69"/>
      <c r="HTG495" s="69"/>
      <c r="HTH495" s="69"/>
      <c r="HTI495" s="69"/>
      <c r="HTJ495" s="69"/>
      <c r="HTK495" s="69"/>
      <c r="HTL495" s="69"/>
      <c r="HTM495" s="69"/>
      <c r="HTN495" s="69"/>
      <c r="HTO495" s="69"/>
      <c r="HTP495" s="69"/>
      <c r="HTQ495" s="69"/>
      <c r="HTR495" s="69"/>
      <c r="HTS495" s="69"/>
      <c r="HTT495" s="69"/>
      <c r="HTU495" s="69"/>
      <c r="HTV495" s="69"/>
      <c r="HTW495" s="69"/>
      <c r="HTX495" s="69"/>
      <c r="HTY495" s="69"/>
      <c r="HTZ495" s="69"/>
      <c r="HUA495" s="69"/>
      <c r="HUB495" s="69"/>
      <c r="HUC495" s="69"/>
      <c r="HUD495" s="69"/>
      <c r="HUE495" s="69"/>
      <c r="HUF495" s="69"/>
      <c r="HUG495" s="69"/>
      <c r="HUH495" s="69"/>
      <c r="HUI495" s="69"/>
      <c r="HUJ495" s="69"/>
      <c r="HUK495" s="69"/>
      <c r="HUL495" s="69"/>
      <c r="HUM495" s="69"/>
      <c r="HUN495" s="69"/>
      <c r="HUO495" s="69"/>
      <c r="HUP495" s="69"/>
      <c r="HUQ495" s="69"/>
      <c r="HUR495" s="69"/>
      <c r="HUS495" s="69"/>
      <c r="HUT495" s="69"/>
      <c r="HUU495" s="69"/>
      <c r="HUV495" s="69"/>
      <c r="HUW495" s="69"/>
      <c r="HUX495" s="69"/>
      <c r="HUY495" s="69"/>
      <c r="HUZ495" s="69"/>
      <c r="HVA495" s="69"/>
      <c r="HVB495" s="69"/>
      <c r="HVC495" s="69"/>
      <c r="HVD495" s="69"/>
      <c r="HVE495" s="69"/>
      <c r="HVF495" s="69"/>
      <c r="HVG495" s="69"/>
      <c r="HVH495" s="69"/>
      <c r="HVI495" s="69"/>
      <c r="HVJ495" s="69"/>
      <c r="HVK495" s="69"/>
      <c r="HVL495" s="69"/>
      <c r="HVM495" s="69"/>
      <c r="HVN495" s="69"/>
      <c r="HVO495" s="69"/>
      <c r="HVP495" s="69"/>
      <c r="HVQ495" s="69"/>
      <c r="HVR495" s="69"/>
      <c r="HVS495" s="69"/>
      <c r="HVT495" s="69"/>
      <c r="HVU495" s="69"/>
      <c r="HVV495" s="69"/>
      <c r="HVW495" s="69"/>
      <c r="HVX495" s="69"/>
      <c r="HVY495" s="69"/>
      <c r="HVZ495" s="69"/>
      <c r="HWA495" s="69"/>
      <c r="HWB495" s="69"/>
      <c r="HWC495" s="69"/>
      <c r="HWD495" s="69"/>
      <c r="HWE495" s="69"/>
      <c r="HWF495" s="69"/>
      <c r="HWG495" s="69"/>
      <c r="HWH495" s="69"/>
      <c r="HWI495" s="69"/>
      <c r="HWJ495" s="69"/>
      <c r="HWK495" s="69"/>
      <c r="HWL495" s="69"/>
      <c r="HWM495" s="69"/>
      <c r="HWN495" s="69"/>
      <c r="HWO495" s="69"/>
      <c r="HWP495" s="69"/>
      <c r="HWQ495" s="69"/>
      <c r="HWR495" s="69"/>
      <c r="HWS495" s="69"/>
      <c r="HWT495" s="69"/>
      <c r="HWU495" s="69"/>
      <c r="HWV495" s="69"/>
      <c r="HWW495" s="69"/>
      <c r="HWX495" s="69"/>
      <c r="HWY495" s="69"/>
      <c r="HWZ495" s="69"/>
      <c r="HXA495" s="69"/>
      <c r="HXB495" s="69"/>
      <c r="HXC495" s="69"/>
      <c r="HXD495" s="69"/>
      <c r="HXE495" s="69"/>
      <c r="HXF495" s="69"/>
      <c r="HXG495" s="69"/>
      <c r="HXH495" s="69"/>
      <c r="HXI495" s="69"/>
      <c r="HXJ495" s="69"/>
      <c r="HXK495" s="69"/>
      <c r="HXL495" s="69"/>
      <c r="HXM495" s="69"/>
      <c r="HXN495" s="69"/>
      <c r="HXO495" s="69"/>
      <c r="HXP495" s="69"/>
      <c r="HXQ495" s="69"/>
      <c r="HXR495" s="69"/>
      <c r="HXS495" s="69"/>
      <c r="HXT495" s="69"/>
      <c r="HXU495" s="69"/>
      <c r="HXV495" s="69"/>
      <c r="HXW495" s="69"/>
      <c r="HXX495" s="69"/>
      <c r="HXY495" s="69"/>
      <c r="HXZ495" s="69"/>
      <c r="HYA495" s="69"/>
      <c r="HYB495" s="69"/>
      <c r="HYC495" s="69"/>
      <c r="HYD495" s="69"/>
      <c r="HYE495" s="69"/>
      <c r="HYF495" s="69"/>
      <c r="HYG495" s="69"/>
      <c r="HYH495" s="69"/>
      <c r="HYI495" s="69"/>
      <c r="HYJ495" s="69"/>
      <c r="HYK495" s="69"/>
      <c r="HYL495" s="69"/>
      <c r="HYM495" s="69"/>
      <c r="HYN495" s="69"/>
      <c r="HYO495" s="69"/>
      <c r="HYP495" s="69"/>
      <c r="HYQ495" s="69"/>
      <c r="HYR495" s="69"/>
      <c r="HYS495" s="69"/>
      <c r="HYT495" s="69"/>
      <c r="HYU495" s="69"/>
      <c r="HYV495" s="69"/>
      <c r="HYW495" s="69"/>
      <c r="HYX495" s="69"/>
      <c r="HYY495" s="69"/>
      <c r="HYZ495" s="69"/>
      <c r="HZA495" s="69"/>
      <c r="HZB495" s="69"/>
      <c r="HZC495" s="69"/>
      <c r="HZD495" s="69"/>
      <c r="HZE495" s="69"/>
      <c r="HZF495" s="69"/>
      <c r="HZG495" s="69"/>
      <c r="HZH495" s="69"/>
      <c r="HZI495" s="69"/>
      <c r="HZJ495" s="69"/>
      <c r="HZK495" s="69"/>
      <c r="HZL495" s="69"/>
      <c r="HZM495" s="69"/>
      <c r="HZN495" s="69"/>
      <c r="HZO495" s="69"/>
      <c r="HZP495" s="69"/>
      <c r="HZQ495" s="69"/>
      <c r="HZR495" s="69"/>
      <c r="HZS495" s="69"/>
      <c r="HZT495" s="69"/>
      <c r="HZU495" s="69"/>
      <c r="HZV495" s="69"/>
      <c r="HZW495" s="69"/>
      <c r="HZX495" s="69"/>
      <c r="HZY495" s="69"/>
      <c r="HZZ495" s="69"/>
      <c r="IAA495" s="69"/>
      <c r="IAB495" s="69"/>
      <c r="IAC495" s="69"/>
      <c r="IAD495" s="69"/>
      <c r="IAE495" s="69"/>
      <c r="IAF495" s="69"/>
      <c r="IAG495" s="69"/>
      <c r="IAH495" s="69"/>
      <c r="IAI495" s="69"/>
      <c r="IAJ495" s="69"/>
      <c r="IAK495" s="69"/>
      <c r="IAL495" s="69"/>
      <c r="IAM495" s="69"/>
      <c r="IAN495" s="69"/>
      <c r="IAO495" s="69"/>
      <c r="IAP495" s="69"/>
      <c r="IAQ495" s="69"/>
      <c r="IAR495" s="69"/>
      <c r="IAS495" s="69"/>
      <c r="IAT495" s="69"/>
      <c r="IAU495" s="69"/>
      <c r="IAV495" s="69"/>
      <c r="IAW495" s="69"/>
      <c r="IAX495" s="69"/>
      <c r="IAY495" s="69"/>
      <c r="IAZ495" s="69"/>
      <c r="IBA495" s="69"/>
      <c r="IBB495" s="69"/>
      <c r="IBC495" s="69"/>
      <c r="IBD495" s="69"/>
      <c r="IBE495" s="69"/>
      <c r="IBF495" s="69"/>
      <c r="IBG495" s="69"/>
      <c r="IBH495" s="69"/>
      <c r="IBI495" s="69"/>
      <c r="IBJ495" s="69"/>
      <c r="IBK495" s="69"/>
      <c r="IBL495" s="69"/>
      <c r="IBM495" s="69"/>
      <c r="IBN495" s="69"/>
      <c r="IBO495" s="69"/>
      <c r="IBP495" s="69"/>
      <c r="IBQ495" s="69"/>
      <c r="IBR495" s="69"/>
      <c r="IBS495" s="69"/>
      <c r="IBT495" s="69"/>
      <c r="IBU495" s="69"/>
      <c r="IBV495" s="69"/>
      <c r="IBW495" s="69"/>
      <c r="IBX495" s="69"/>
      <c r="IBY495" s="69"/>
      <c r="IBZ495" s="69"/>
      <c r="ICA495" s="69"/>
      <c r="ICB495" s="69"/>
      <c r="ICC495" s="69"/>
      <c r="ICD495" s="69"/>
      <c r="ICE495" s="69"/>
      <c r="ICF495" s="69"/>
      <c r="ICG495" s="69"/>
      <c r="ICH495" s="69"/>
      <c r="ICI495" s="69"/>
      <c r="ICJ495" s="69"/>
      <c r="ICK495" s="69"/>
      <c r="ICL495" s="69"/>
      <c r="ICM495" s="69"/>
      <c r="ICN495" s="69"/>
      <c r="ICO495" s="69"/>
      <c r="ICP495" s="69"/>
      <c r="ICQ495" s="69"/>
      <c r="ICR495" s="69"/>
      <c r="ICS495" s="69"/>
      <c r="ICT495" s="69"/>
      <c r="ICU495" s="69"/>
      <c r="ICV495" s="69"/>
      <c r="ICW495" s="69"/>
      <c r="ICX495" s="69"/>
      <c r="ICY495" s="69"/>
      <c r="ICZ495" s="69"/>
      <c r="IDA495" s="69"/>
      <c r="IDB495" s="69"/>
      <c r="IDC495" s="69"/>
      <c r="IDD495" s="69"/>
      <c r="IDE495" s="69"/>
      <c r="IDF495" s="69"/>
      <c r="IDG495" s="69"/>
      <c r="IDH495" s="69"/>
      <c r="IDI495" s="69"/>
      <c r="IDJ495" s="69"/>
      <c r="IDK495" s="69"/>
      <c r="IDL495" s="69"/>
      <c r="IDM495" s="69"/>
      <c r="IDN495" s="69"/>
      <c r="IDO495" s="69"/>
      <c r="IDP495" s="69"/>
      <c r="IDQ495" s="69"/>
      <c r="IDR495" s="69"/>
      <c r="IDS495" s="69"/>
      <c r="IDT495" s="69"/>
      <c r="IDU495" s="69"/>
      <c r="IDV495" s="69"/>
      <c r="IDW495" s="69"/>
      <c r="IDX495" s="69"/>
      <c r="IDY495" s="69"/>
      <c r="IDZ495" s="69"/>
      <c r="IEA495" s="69"/>
      <c r="IEB495" s="69"/>
      <c r="IEC495" s="69"/>
      <c r="IED495" s="69"/>
      <c r="IEE495" s="69"/>
      <c r="IEF495" s="69"/>
      <c r="IEG495" s="69"/>
      <c r="IEH495" s="69"/>
      <c r="IEI495" s="69"/>
      <c r="IEJ495" s="69"/>
      <c r="IEK495" s="69"/>
      <c r="IEL495" s="69"/>
      <c r="IEM495" s="69"/>
      <c r="IEN495" s="69"/>
      <c r="IEO495" s="69"/>
      <c r="IEP495" s="69"/>
      <c r="IEQ495" s="69"/>
      <c r="IER495" s="69"/>
      <c r="IES495" s="69"/>
      <c r="IET495" s="69"/>
      <c r="IEU495" s="69"/>
      <c r="IEV495" s="69"/>
      <c r="IEW495" s="69"/>
      <c r="IEX495" s="69"/>
      <c r="IEY495" s="69"/>
      <c r="IEZ495" s="69"/>
      <c r="IFA495" s="69"/>
      <c r="IFB495" s="69"/>
      <c r="IFC495" s="69"/>
      <c r="IFD495" s="69"/>
      <c r="IFE495" s="69"/>
      <c r="IFF495" s="69"/>
      <c r="IFG495" s="69"/>
      <c r="IFH495" s="69"/>
      <c r="IFI495" s="69"/>
      <c r="IFJ495" s="69"/>
      <c r="IFK495" s="69"/>
      <c r="IFL495" s="69"/>
      <c r="IFM495" s="69"/>
      <c r="IFN495" s="69"/>
      <c r="IFO495" s="69"/>
      <c r="IFP495" s="69"/>
      <c r="IFQ495" s="69"/>
      <c r="IFR495" s="69"/>
      <c r="IFS495" s="69"/>
      <c r="IFT495" s="69"/>
      <c r="IFU495" s="69"/>
      <c r="IFV495" s="69"/>
      <c r="IFW495" s="69"/>
      <c r="IFX495" s="69"/>
      <c r="IFY495" s="69"/>
      <c r="IFZ495" s="69"/>
      <c r="IGA495" s="69"/>
      <c r="IGB495" s="69"/>
      <c r="IGC495" s="69"/>
      <c r="IGD495" s="69"/>
      <c r="IGE495" s="69"/>
      <c r="IGF495" s="69"/>
      <c r="IGG495" s="69"/>
      <c r="IGH495" s="69"/>
      <c r="IGI495" s="69"/>
      <c r="IGJ495" s="69"/>
      <c r="IGK495" s="69"/>
      <c r="IGL495" s="69"/>
      <c r="IGM495" s="69"/>
      <c r="IGN495" s="69"/>
      <c r="IGO495" s="69"/>
      <c r="IGP495" s="69"/>
      <c r="IGQ495" s="69"/>
      <c r="IGR495" s="69"/>
      <c r="IGS495" s="69"/>
      <c r="IGT495" s="69"/>
      <c r="IGU495" s="69"/>
      <c r="IGV495" s="69"/>
      <c r="IGW495" s="69"/>
      <c r="IGX495" s="69"/>
      <c r="IGY495" s="69"/>
      <c r="IGZ495" s="69"/>
      <c r="IHA495" s="69"/>
      <c r="IHB495" s="69"/>
      <c r="IHC495" s="69"/>
      <c r="IHD495" s="69"/>
      <c r="IHE495" s="69"/>
      <c r="IHF495" s="69"/>
      <c r="IHG495" s="69"/>
      <c r="IHH495" s="69"/>
      <c r="IHI495" s="69"/>
      <c r="IHJ495" s="69"/>
      <c r="IHK495" s="69"/>
      <c r="IHL495" s="69"/>
      <c r="IHM495" s="69"/>
      <c r="IHN495" s="69"/>
      <c r="IHO495" s="69"/>
      <c r="IHP495" s="69"/>
      <c r="IHQ495" s="69"/>
      <c r="IHR495" s="69"/>
      <c r="IHS495" s="69"/>
      <c r="IHT495" s="69"/>
      <c r="IHU495" s="69"/>
      <c r="IHV495" s="69"/>
      <c r="IHW495" s="69"/>
      <c r="IHX495" s="69"/>
      <c r="IHY495" s="69"/>
      <c r="IHZ495" s="69"/>
      <c r="IIA495" s="69"/>
      <c r="IIB495" s="69"/>
      <c r="IIC495" s="69"/>
      <c r="IID495" s="69"/>
      <c r="IIE495" s="69"/>
      <c r="IIF495" s="69"/>
      <c r="IIG495" s="69"/>
      <c r="IIH495" s="69"/>
      <c r="III495" s="69"/>
      <c r="IIJ495" s="69"/>
      <c r="IIK495" s="69"/>
      <c r="IIL495" s="69"/>
      <c r="IIM495" s="69"/>
      <c r="IIN495" s="69"/>
      <c r="IIO495" s="69"/>
      <c r="IIP495" s="69"/>
      <c r="IIQ495" s="69"/>
      <c r="IIR495" s="69"/>
      <c r="IIS495" s="69"/>
      <c r="IIT495" s="69"/>
      <c r="IIU495" s="69"/>
      <c r="IIV495" s="69"/>
      <c r="IIW495" s="69"/>
      <c r="IIX495" s="69"/>
      <c r="IIY495" s="69"/>
      <c r="IIZ495" s="69"/>
      <c r="IJA495" s="69"/>
      <c r="IJB495" s="69"/>
      <c r="IJC495" s="69"/>
      <c r="IJD495" s="69"/>
      <c r="IJE495" s="69"/>
      <c r="IJF495" s="69"/>
      <c r="IJG495" s="69"/>
      <c r="IJH495" s="69"/>
      <c r="IJI495" s="69"/>
      <c r="IJJ495" s="69"/>
      <c r="IJK495" s="69"/>
      <c r="IJL495" s="69"/>
      <c r="IJM495" s="69"/>
      <c r="IJN495" s="69"/>
      <c r="IJO495" s="69"/>
      <c r="IJP495" s="69"/>
      <c r="IJQ495" s="69"/>
      <c r="IJR495" s="69"/>
      <c r="IJS495" s="69"/>
      <c r="IJT495" s="69"/>
      <c r="IJU495" s="69"/>
      <c r="IJV495" s="69"/>
      <c r="IJW495" s="69"/>
      <c r="IJX495" s="69"/>
      <c r="IJY495" s="69"/>
      <c r="IJZ495" s="69"/>
      <c r="IKA495" s="69"/>
      <c r="IKB495" s="69"/>
      <c r="IKC495" s="69"/>
      <c r="IKD495" s="69"/>
      <c r="IKE495" s="69"/>
      <c r="IKF495" s="69"/>
      <c r="IKG495" s="69"/>
      <c r="IKH495" s="69"/>
      <c r="IKI495" s="69"/>
      <c r="IKJ495" s="69"/>
      <c r="IKK495" s="69"/>
      <c r="IKL495" s="69"/>
      <c r="IKM495" s="69"/>
      <c r="IKN495" s="69"/>
      <c r="IKO495" s="69"/>
      <c r="IKP495" s="69"/>
      <c r="IKQ495" s="69"/>
      <c r="IKR495" s="69"/>
      <c r="IKS495" s="69"/>
      <c r="IKT495" s="69"/>
      <c r="IKU495" s="69"/>
      <c r="IKV495" s="69"/>
      <c r="IKW495" s="69"/>
      <c r="IKX495" s="69"/>
      <c r="IKY495" s="69"/>
      <c r="IKZ495" s="69"/>
      <c r="ILA495" s="69"/>
      <c r="ILB495" s="69"/>
      <c r="ILC495" s="69"/>
      <c r="ILD495" s="69"/>
      <c r="ILE495" s="69"/>
      <c r="ILF495" s="69"/>
      <c r="ILG495" s="69"/>
      <c r="ILH495" s="69"/>
      <c r="ILI495" s="69"/>
      <c r="ILJ495" s="69"/>
      <c r="ILK495" s="69"/>
      <c r="ILL495" s="69"/>
      <c r="ILM495" s="69"/>
      <c r="ILN495" s="69"/>
      <c r="ILO495" s="69"/>
      <c r="ILP495" s="69"/>
      <c r="ILQ495" s="69"/>
      <c r="ILR495" s="69"/>
      <c r="ILS495" s="69"/>
      <c r="ILT495" s="69"/>
      <c r="ILU495" s="69"/>
      <c r="ILV495" s="69"/>
      <c r="ILW495" s="69"/>
      <c r="ILX495" s="69"/>
      <c r="ILY495" s="69"/>
      <c r="ILZ495" s="69"/>
      <c r="IMA495" s="69"/>
      <c r="IMB495" s="69"/>
      <c r="IMC495" s="69"/>
      <c r="IMD495" s="69"/>
      <c r="IME495" s="69"/>
      <c r="IMF495" s="69"/>
      <c r="IMG495" s="69"/>
      <c r="IMH495" s="69"/>
      <c r="IMI495" s="69"/>
      <c r="IMJ495" s="69"/>
      <c r="IMK495" s="69"/>
      <c r="IML495" s="69"/>
      <c r="IMM495" s="69"/>
      <c r="IMN495" s="69"/>
      <c r="IMO495" s="69"/>
      <c r="IMP495" s="69"/>
      <c r="IMQ495" s="69"/>
      <c r="IMR495" s="69"/>
      <c r="IMS495" s="69"/>
      <c r="IMT495" s="69"/>
      <c r="IMU495" s="69"/>
      <c r="IMV495" s="69"/>
      <c r="IMW495" s="69"/>
      <c r="IMX495" s="69"/>
      <c r="IMY495" s="69"/>
      <c r="IMZ495" s="69"/>
      <c r="INA495" s="69"/>
      <c r="INB495" s="69"/>
      <c r="INC495" s="69"/>
      <c r="IND495" s="69"/>
      <c r="INE495" s="69"/>
      <c r="INF495" s="69"/>
      <c r="ING495" s="69"/>
      <c r="INH495" s="69"/>
      <c r="INI495" s="69"/>
      <c r="INJ495" s="69"/>
      <c r="INK495" s="69"/>
      <c r="INL495" s="69"/>
      <c r="INM495" s="69"/>
      <c r="INN495" s="69"/>
      <c r="INO495" s="69"/>
      <c r="INP495" s="69"/>
      <c r="INQ495" s="69"/>
      <c r="INR495" s="69"/>
      <c r="INS495" s="69"/>
      <c r="INT495" s="69"/>
      <c r="INU495" s="69"/>
      <c r="INV495" s="69"/>
      <c r="INW495" s="69"/>
      <c r="INX495" s="69"/>
      <c r="INY495" s="69"/>
      <c r="INZ495" s="69"/>
      <c r="IOA495" s="69"/>
      <c r="IOB495" s="69"/>
      <c r="IOC495" s="69"/>
      <c r="IOD495" s="69"/>
      <c r="IOE495" s="69"/>
      <c r="IOF495" s="69"/>
      <c r="IOG495" s="69"/>
      <c r="IOH495" s="69"/>
      <c r="IOI495" s="69"/>
      <c r="IOJ495" s="69"/>
      <c r="IOK495" s="69"/>
      <c r="IOL495" s="69"/>
      <c r="IOM495" s="69"/>
      <c r="ION495" s="69"/>
      <c r="IOO495" s="69"/>
      <c r="IOP495" s="69"/>
      <c r="IOQ495" s="69"/>
      <c r="IOR495" s="69"/>
      <c r="IOS495" s="69"/>
      <c r="IOT495" s="69"/>
      <c r="IOU495" s="69"/>
      <c r="IOV495" s="69"/>
      <c r="IOW495" s="69"/>
      <c r="IOX495" s="69"/>
      <c r="IOY495" s="69"/>
      <c r="IOZ495" s="69"/>
      <c r="IPA495" s="69"/>
      <c r="IPB495" s="69"/>
      <c r="IPC495" s="69"/>
      <c r="IPD495" s="69"/>
      <c r="IPE495" s="69"/>
      <c r="IPF495" s="69"/>
      <c r="IPG495" s="69"/>
      <c r="IPH495" s="69"/>
      <c r="IPI495" s="69"/>
      <c r="IPJ495" s="69"/>
      <c r="IPK495" s="69"/>
      <c r="IPL495" s="69"/>
      <c r="IPM495" s="69"/>
      <c r="IPN495" s="69"/>
      <c r="IPO495" s="69"/>
      <c r="IPP495" s="69"/>
      <c r="IPQ495" s="69"/>
      <c r="IPR495" s="69"/>
      <c r="IPS495" s="69"/>
      <c r="IPT495" s="69"/>
      <c r="IPU495" s="69"/>
      <c r="IPV495" s="69"/>
      <c r="IPW495" s="69"/>
      <c r="IPX495" s="69"/>
      <c r="IPY495" s="69"/>
      <c r="IPZ495" s="69"/>
      <c r="IQA495" s="69"/>
      <c r="IQB495" s="69"/>
      <c r="IQC495" s="69"/>
      <c r="IQD495" s="69"/>
      <c r="IQE495" s="69"/>
      <c r="IQF495" s="69"/>
      <c r="IQG495" s="69"/>
      <c r="IQH495" s="69"/>
      <c r="IQI495" s="69"/>
      <c r="IQJ495" s="69"/>
      <c r="IQK495" s="69"/>
      <c r="IQL495" s="69"/>
      <c r="IQM495" s="69"/>
      <c r="IQN495" s="69"/>
      <c r="IQO495" s="69"/>
      <c r="IQP495" s="69"/>
      <c r="IQQ495" s="69"/>
      <c r="IQR495" s="69"/>
      <c r="IQS495" s="69"/>
      <c r="IQT495" s="69"/>
      <c r="IQU495" s="69"/>
      <c r="IQV495" s="69"/>
      <c r="IQW495" s="69"/>
      <c r="IQX495" s="69"/>
      <c r="IQY495" s="69"/>
      <c r="IQZ495" s="69"/>
      <c r="IRA495" s="69"/>
      <c r="IRB495" s="69"/>
      <c r="IRC495" s="69"/>
      <c r="IRD495" s="69"/>
      <c r="IRE495" s="69"/>
      <c r="IRF495" s="69"/>
      <c r="IRG495" s="69"/>
      <c r="IRH495" s="69"/>
      <c r="IRI495" s="69"/>
      <c r="IRJ495" s="69"/>
      <c r="IRK495" s="69"/>
      <c r="IRL495" s="69"/>
      <c r="IRM495" s="69"/>
      <c r="IRN495" s="69"/>
      <c r="IRO495" s="69"/>
      <c r="IRP495" s="69"/>
      <c r="IRQ495" s="69"/>
      <c r="IRR495" s="69"/>
      <c r="IRS495" s="69"/>
      <c r="IRT495" s="69"/>
      <c r="IRU495" s="69"/>
      <c r="IRV495" s="69"/>
      <c r="IRW495" s="69"/>
      <c r="IRX495" s="69"/>
      <c r="IRY495" s="69"/>
      <c r="IRZ495" s="69"/>
      <c r="ISA495" s="69"/>
      <c r="ISB495" s="69"/>
      <c r="ISC495" s="69"/>
      <c r="ISD495" s="69"/>
      <c r="ISE495" s="69"/>
      <c r="ISF495" s="69"/>
      <c r="ISG495" s="69"/>
      <c r="ISH495" s="69"/>
      <c r="ISI495" s="69"/>
      <c r="ISJ495" s="69"/>
      <c r="ISK495" s="69"/>
      <c r="ISL495" s="69"/>
      <c r="ISM495" s="69"/>
      <c r="ISN495" s="69"/>
      <c r="ISO495" s="69"/>
      <c r="ISP495" s="69"/>
      <c r="ISQ495" s="69"/>
      <c r="ISR495" s="69"/>
      <c r="ISS495" s="69"/>
      <c r="IST495" s="69"/>
      <c r="ISU495" s="69"/>
      <c r="ISV495" s="69"/>
      <c r="ISW495" s="69"/>
      <c r="ISX495" s="69"/>
      <c r="ISY495" s="69"/>
      <c r="ISZ495" s="69"/>
      <c r="ITA495" s="69"/>
      <c r="ITB495" s="69"/>
      <c r="ITC495" s="69"/>
      <c r="ITD495" s="69"/>
      <c r="ITE495" s="69"/>
      <c r="ITF495" s="69"/>
      <c r="ITG495" s="69"/>
      <c r="ITH495" s="69"/>
      <c r="ITI495" s="69"/>
      <c r="ITJ495" s="69"/>
      <c r="ITK495" s="69"/>
      <c r="ITL495" s="69"/>
      <c r="ITM495" s="69"/>
      <c r="ITN495" s="69"/>
      <c r="ITO495" s="69"/>
      <c r="ITP495" s="69"/>
      <c r="ITQ495" s="69"/>
      <c r="ITR495" s="69"/>
      <c r="ITS495" s="69"/>
      <c r="ITT495" s="69"/>
      <c r="ITU495" s="69"/>
      <c r="ITV495" s="69"/>
      <c r="ITW495" s="69"/>
      <c r="ITX495" s="69"/>
      <c r="ITY495" s="69"/>
      <c r="ITZ495" s="69"/>
      <c r="IUA495" s="69"/>
      <c r="IUB495" s="69"/>
      <c r="IUC495" s="69"/>
      <c r="IUD495" s="69"/>
      <c r="IUE495" s="69"/>
      <c r="IUF495" s="69"/>
      <c r="IUG495" s="69"/>
      <c r="IUH495" s="69"/>
      <c r="IUI495" s="69"/>
      <c r="IUJ495" s="69"/>
      <c r="IUK495" s="69"/>
      <c r="IUL495" s="69"/>
      <c r="IUM495" s="69"/>
      <c r="IUN495" s="69"/>
      <c r="IUO495" s="69"/>
      <c r="IUP495" s="69"/>
      <c r="IUQ495" s="69"/>
      <c r="IUR495" s="69"/>
      <c r="IUS495" s="69"/>
      <c r="IUT495" s="69"/>
      <c r="IUU495" s="69"/>
      <c r="IUV495" s="69"/>
      <c r="IUW495" s="69"/>
      <c r="IUX495" s="69"/>
      <c r="IUY495" s="69"/>
      <c r="IUZ495" s="69"/>
      <c r="IVA495" s="69"/>
      <c r="IVB495" s="69"/>
      <c r="IVC495" s="69"/>
      <c r="IVD495" s="69"/>
      <c r="IVE495" s="69"/>
      <c r="IVF495" s="69"/>
      <c r="IVG495" s="69"/>
      <c r="IVH495" s="69"/>
      <c r="IVI495" s="69"/>
      <c r="IVJ495" s="69"/>
      <c r="IVK495" s="69"/>
      <c r="IVL495" s="69"/>
      <c r="IVM495" s="69"/>
      <c r="IVN495" s="69"/>
      <c r="IVO495" s="69"/>
      <c r="IVP495" s="69"/>
      <c r="IVQ495" s="69"/>
      <c r="IVR495" s="69"/>
      <c r="IVS495" s="69"/>
      <c r="IVT495" s="69"/>
      <c r="IVU495" s="69"/>
      <c r="IVV495" s="69"/>
      <c r="IVW495" s="69"/>
      <c r="IVX495" s="69"/>
      <c r="IVY495" s="69"/>
      <c r="IVZ495" s="69"/>
      <c r="IWA495" s="69"/>
      <c r="IWB495" s="69"/>
      <c r="IWC495" s="69"/>
      <c r="IWD495" s="69"/>
      <c r="IWE495" s="69"/>
      <c r="IWF495" s="69"/>
      <c r="IWG495" s="69"/>
      <c r="IWH495" s="69"/>
      <c r="IWI495" s="69"/>
      <c r="IWJ495" s="69"/>
      <c r="IWK495" s="69"/>
      <c r="IWL495" s="69"/>
      <c r="IWM495" s="69"/>
      <c r="IWN495" s="69"/>
      <c r="IWO495" s="69"/>
      <c r="IWP495" s="69"/>
      <c r="IWQ495" s="69"/>
      <c r="IWR495" s="69"/>
      <c r="IWS495" s="69"/>
      <c r="IWT495" s="69"/>
      <c r="IWU495" s="69"/>
      <c r="IWV495" s="69"/>
      <c r="IWW495" s="69"/>
      <c r="IWX495" s="69"/>
      <c r="IWY495" s="69"/>
      <c r="IWZ495" s="69"/>
      <c r="IXA495" s="69"/>
      <c r="IXB495" s="69"/>
      <c r="IXC495" s="69"/>
      <c r="IXD495" s="69"/>
      <c r="IXE495" s="69"/>
      <c r="IXF495" s="69"/>
      <c r="IXG495" s="69"/>
      <c r="IXH495" s="69"/>
      <c r="IXI495" s="69"/>
      <c r="IXJ495" s="69"/>
      <c r="IXK495" s="69"/>
      <c r="IXL495" s="69"/>
      <c r="IXM495" s="69"/>
      <c r="IXN495" s="69"/>
      <c r="IXO495" s="69"/>
      <c r="IXP495" s="69"/>
      <c r="IXQ495" s="69"/>
      <c r="IXR495" s="69"/>
      <c r="IXS495" s="69"/>
      <c r="IXT495" s="69"/>
      <c r="IXU495" s="69"/>
      <c r="IXV495" s="69"/>
      <c r="IXW495" s="69"/>
      <c r="IXX495" s="69"/>
      <c r="IXY495" s="69"/>
      <c r="IXZ495" s="69"/>
      <c r="IYA495" s="69"/>
      <c r="IYB495" s="69"/>
      <c r="IYC495" s="69"/>
      <c r="IYD495" s="69"/>
      <c r="IYE495" s="69"/>
      <c r="IYF495" s="69"/>
      <c r="IYG495" s="69"/>
      <c r="IYH495" s="69"/>
      <c r="IYI495" s="69"/>
      <c r="IYJ495" s="69"/>
      <c r="IYK495" s="69"/>
      <c r="IYL495" s="69"/>
      <c r="IYM495" s="69"/>
      <c r="IYN495" s="69"/>
      <c r="IYO495" s="69"/>
      <c r="IYP495" s="69"/>
      <c r="IYQ495" s="69"/>
      <c r="IYR495" s="69"/>
      <c r="IYS495" s="69"/>
      <c r="IYT495" s="69"/>
      <c r="IYU495" s="69"/>
      <c r="IYV495" s="69"/>
      <c r="IYW495" s="69"/>
      <c r="IYX495" s="69"/>
      <c r="IYY495" s="69"/>
      <c r="IYZ495" s="69"/>
      <c r="IZA495" s="69"/>
      <c r="IZB495" s="69"/>
      <c r="IZC495" s="69"/>
      <c r="IZD495" s="69"/>
      <c r="IZE495" s="69"/>
      <c r="IZF495" s="69"/>
      <c r="IZG495" s="69"/>
      <c r="IZH495" s="69"/>
      <c r="IZI495" s="69"/>
      <c r="IZJ495" s="69"/>
      <c r="IZK495" s="69"/>
      <c r="IZL495" s="69"/>
      <c r="IZM495" s="69"/>
      <c r="IZN495" s="69"/>
      <c r="IZO495" s="69"/>
      <c r="IZP495" s="69"/>
      <c r="IZQ495" s="69"/>
      <c r="IZR495" s="69"/>
      <c r="IZS495" s="69"/>
      <c r="IZT495" s="69"/>
      <c r="IZU495" s="69"/>
      <c r="IZV495" s="69"/>
      <c r="IZW495" s="69"/>
      <c r="IZX495" s="69"/>
      <c r="IZY495" s="69"/>
      <c r="IZZ495" s="69"/>
      <c r="JAA495" s="69"/>
      <c r="JAB495" s="69"/>
      <c r="JAC495" s="69"/>
      <c r="JAD495" s="69"/>
      <c r="JAE495" s="69"/>
      <c r="JAF495" s="69"/>
      <c r="JAG495" s="69"/>
      <c r="JAH495" s="69"/>
      <c r="JAI495" s="69"/>
      <c r="JAJ495" s="69"/>
      <c r="JAK495" s="69"/>
      <c r="JAL495" s="69"/>
      <c r="JAM495" s="69"/>
      <c r="JAN495" s="69"/>
      <c r="JAO495" s="69"/>
      <c r="JAP495" s="69"/>
      <c r="JAQ495" s="69"/>
      <c r="JAR495" s="69"/>
      <c r="JAS495" s="69"/>
      <c r="JAT495" s="69"/>
      <c r="JAU495" s="69"/>
      <c r="JAV495" s="69"/>
      <c r="JAW495" s="69"/>
      <c r="JAX495" s="69"/>
      <c r="JAY495" s="69"/>
      <c r="JAZ495" s="69"/>
      <c r="JBA495" s="69"/>
      <c r="JBB495" s="69"/>
      <c r="JBC495" s="69"/>
      <c r="JBD495" s="69"/>
      <c r="JBE495" s="69"/>
      <c r="JBF495" s="69"/>
      <c r="JBG495" s="69"/>
      <c r="JBH495" s="69"/>
      <c r="JBI495" s="69"/>
      <c r="JBJ495" s="69"/>
      <c r="JBK495" s="69"/>
      <c r="JBL495" s="69"/>
      <c r="JBM495" s="69"/>
      <c r="JBN495" s="69"/>
      <c r="JBO495" s="69"/>
      <c r="JBP495" s="69"/>
      <c r="JBQ495" s="69"/>
      <c r="JBR495" s="69"/>
      <c r="JBS495" s="69"/>
      <c r="JBT495" s="69"/>
      <c r="JBU495" s="69"/>
      <c r="JBV495" s="69"/>
      <c r="JBW495" s="69"/>
      <c r="JBX495" s="69"/>
      <c r="JBY495" s="69"/>
      <c r="JBZ495" s="69"/>
      <c r="JCA495" s="69"/>
      <c r="JCB495" s="69"/>
      <c r="JCC495" s="69"/>
      <c r="JCD495" s="69"/>
      <c r="JCE495" s="69"/>
      <c r="JCF495" s="69"/>
      <c r="JCG495" s="69"/>
      <c r="JCH495" s="69"/>
      <c r="JCI495" s="69"/>
      <c r="JCJ495" s="69"/>
      <c r="JCK495" s="69"/>
      <c r="JCL495" s="69"/>
      <c r="JCM495" s="69"/>
      <c r="JCN495" s="69"/>
      <c r="JCO495" s="69"/>
      <c r="JCP495" s="69"/>
      <c r="JCQ495" s="69"/>
      <c r="JCR495" s="69"/>
      <c r="JCS495" s="69"/>
      <c r="JCT495" s="69"/>
      <c r="JCU495" s="69"/>
      <c r="JCV495" s="69"/>
      <c r="JCW495" s="69"/>
      <c r="JCX495" s="69"/>
      <c r="JCY495" s="69"/>
      <c r="JCZ495" s="69"/>
      <c r="JDA495" s="69"/>
      <c r="JDB495" s="69"/>
      <c r="JDC495" s="69"/>
      <c r="JDD495" s="69"/>
      <c r="JDE495" s="69"/>
      <c r="JDF495" s="69"/>
      <c r="JDG495" s="69"/>
      <c r="JDH495" s="69"/>
      <c r="JDI495" s="69"/>
      <c r="JDJ495" s="69"/>
      <c r="JDK495" s="69"/>
      <c r="JDL495" s="69"/>
      <c r="JDM495" s="69"/>
      <c r="JDN495" s="69"/>
      <c r="JDO495" s="69"/>
      <c r="JDP495" s="69"/>
      <c r="JDQ495" s="69"/>
      <c r="JDR495" s="69"/>
      <c r="JDS495" s="69"/>
      <c r="JDT495" s="69"/>
      <c r="JDU495" s="69"/>
      <c r="JDV495" s="69"/>
      <c r="JDW495" s="69"/>
      <c r="JDX495" s="69"/>
      <c r="JDY495" s="69"/>
      <c r="JDZ495" s="69"/>
      <c r="JEA495" s="69"/>
      <c r="JEB495" s="69"/>
      <c r="JEC495" s="69"/>
      <c r="JED495" s="69"/>
      <c r="JEE495" s="69"/>
      <c r="JEF495" s="69"/>
      <c r="JEG495" s="69"/>
      <c r="JEH495" s="69"/>
      <c r="JEI495" s="69"/>
      <c r="JEJ495" s="69"/>
      <c r="JEK495" s="69"/>
      <c r="JEL495" s="69"/>
      <c r="JEM495" s="69"/>
      <c r="JEN495" s="69"/>
      <c r="JEO495" s="69"/>
      <c r="JEP495" s="69"/>
      <c r="JEQ495" s="69"/>
      <c r="JER495" s="69"/>
      <c r="JES495" s="69"/>
      <c r="JET495" s="69"/>
      <c r="JEU495" s="69"/>
      <c r="JEV495" s="69"/>
      <c r="JEW495" s="69"/>
      <c r="JEX495" s="69"/>
      <c r="JEY495" s="69"/>
      <c r="JEZ495" s="69"/>
      <c r="JFA495" s="69"/>
      <c r="JFB495" s="69"/>
      <c r="JFC495" s="69"/>
      <c r="JFD495" s="69"/>
      <c r="JFE495" s="69"/>
      <c r="JFF495" s="69"/>
      <c r="JFG495" s="69"/>
      <c r="JFH495" s="69"/>
      <c r="JFI495" s="69"/>
      <c r="JFJ495" s="69"/>
      <c r="JFK495" s="69"/>
      <c r="JFL495" s="69"/>
      <c r="JFM495" s="69"/>
      <c r="JFN495" s="69"/>
      <c r="JFO495" s="69"/>
      <c r="JFP495" s="69"/>
      <c r="JFQ495" s="69"/>
      <c r="JFR495" s="69"/>
      <c r="JFS495" s="69"/>
      <c r="JFT495" s="69"/>
      <c r="JFU495" s="69"/>
      <c r="JFV495" s="69"/>
      <c r="JFW495" s="69"/>
      <c r="JFX495" s="69"/>
      <c r="JFY495" s="69"/>
      <c r="JFZ495" s="69"/>
      <c r="JGA495" s="69"/>
      <c r="JGB495" s="69"/>
      <c r="JGC495" s="69"/>
      <c r="JGD495" s="69"/>
      <c r="JGE495" s="69"/>
      <c r="JGF495" s="69"/>
      <c r="JGG495" s="69"/>
      <c r="JGH495" s="69"/>
      <c r="JGI495" s="69"/>
      <c r="JGJ495" s="69"/>
      <c r="JGK495" s="69"/>
      <c r="JGL495" s="69"/>
      <c r="JGM495" s="69"/>
      <c r="JGN495" s="69"/>
      <c r="JGO495" s="69"/>
      <c r="JGP495" s="69"/>
      <c r="JGQ495" s="69"/>
      <c r="JGR495" s="69"/>
      <c r="JGS495" s="69"/>
      <c r="JGT495" s="69"/>
      <c r="JGU495" s="69"/>
      <c r="JGV495" s="69"/>
      <c r="JGW495" s="69"/>
      <c r="JGX495" s="69"/>
      <c r="JGY495" s="69"/>
      <c r="JGZ495" s="69"/>
      <c r="JHA495" s="69"/>
      <c r="JHB495" s="69"/>
      <c r="JHC495" s="69"/>
      <c r="JHD495" s="69"/>
      <c r="JHE495" s="69"/>
      <c r="JHF495" s="69"/>
      <c r="JHG495" s="69"/>
      <c r="JHH495" s="69"/>
      <c r="JHI495" s="69"/>
      <c r="JHJ495" s="69"/>
      <c r="JHK495" s="69"/>
      <c r="JHL495" s="69"/>
      <c r="JHM495" s="69"/>
      <c r="JHN495" s="69"/>
      <c r="JHO495" s="69"/>
      <c r="JHP495" s="69"/>
      <c r="JHQ495" s="69"/>
      <c r="JHR495" s="69"/>
      <c r="JHS495" s="69"/>
      <c r="JHT495" s="69"/>
      <c r="JHU495" s="69"/>
      <c r="JHV495" s="69"/>
      <c r="JHW495" s="69"/>
      <c r="JHX495" s="69"/>
      <c r="JHY495" s="69"/>
      <c r="JHZ495" s="69"/>
      <c r="JIA495" s="69"/>
      <c r="JIB495" s="69"/>
      <c r="JIC495" s="69"/>
      <c r="JID495" s="69"/>
      <c r="JIE495" s="69"/>
      <c r="JIF495" s="69"/>
      <c r="JIG495" s="69"/>
      <c r="JIH495" s="69"/>
      <c r="JII495" s="69"/>
      <c r="JIJ495" s="69"/>
      <c r="JIK495" s="69"/>
      <c r="JIL495" s="69"/>
      <c r="JIM495" s="69"/>
      <c r="JIN495" s="69"/>
      <c r="JIO495" s="69"/>
      <c r="JIP495" s="69"/>
      <c r="JIQ495" s="69"/>
      <c r="JIR495" s="69"/>
      <c r="JIS495" s="69"/>
      <c r="JIT495" s="69"/>
      <c r="JIU495" s="69"/>
      <c r="JIV495" s="69"/>
      <c r="JIW495" s="69"/>
      <c r="JIX495" s="69"/>
      <c r="JIY495" s="69"/>
      <c r="JIZ495" s="69"/>
      <c r="JJA495" s="69"/>
      <c r="JJB495" s="69"/>
      <c r="JJC495" s="69"/>
      <c r="JJD495" s="69"/>
      <c r="JJE495" s="69"/>
      <c r="JJF495" s="69"/>
      <c r="JJG495" s="69"/>
      <c r="JJH495" s="69"/>
      <c r="JJI495" s="69"/>
      <c r="JJJ495" s="69"/>
      <c r="JJK495" s="69"/>
      <c r="JJL495" s="69"/>
      <c r="JJM495" s="69"/>
      <c r="JJN495" s="69"/>
      <c r="JJO495" s="69"/>
      <c r="JJP495" s="69"/>
      <c r="JJQ495" s="69"/>
      <c r="JJR495" s="69"/>
      <c r="JJS495" s="69"/>
      <c r="JJT495" s="69"/>
      <c r="JJU495" s="69"/>
      <c r="JJV495" s="69"/>
      <c r="JJW495" s="69"/>
      <c r="JJX495" s="69"/>
      <c r="JJY495" s="69"/>
      <c r="JJZ495" s="69"/>
      <c r="JKA495" s="69"/>
      <c r="JKB495" s="69"/>
      <c r="JKC495" s="69"/>
      <c r="JKD495" s="69"/>
      <c r="JKE495" s="69"/>
      <c r="JKF495" s="69"/>
      <c r="JKG495" s="69"/>
      <c r="JKH495" s="69"/>
      <c r="JKI495" s="69"/>
      <c r="JKJ495" s="69"/>
      <c r="JKK495" s="69"/>
      <c r="JKL495" s="69"/>
      <c r="JKM495" s="69"/>
      <c r="JKN495" s="69"/>
      <c r="JKO495" s="69"/>
      <c r="JKP495" s="69"/>
      <c r="JKQ495" s="69"/>
      <c r="JKR495" s="69"/>
      <c r="JKS495" s="69"/>
      <c r="JKT495" s="69"/>
      <c r="JKU495" s="69"/>
      <c r="JKV495" s="69"/>
      <c r="JKW495" s="69"/>
      <c r="JKX495" s="69"/>
      <c r="JKY495" s="69"/>
      <c r="JKZ495" s="69"/>
      <c r="JLA495" s="69"/>
      <c r="JLB495" s="69"/>
      <c r="JLC495" s="69"/>
      <c r="JLD495" s="69"/>
      <c r="JLE495" s="69"/>
      <c r="JLF495" s="69"/>
      <c r="JLG495" s="69"/>
      <c r="JLH495" s="69"/>
      <c r="JLI495" s="69"/>
      <c r="JLJ495" s="69"/>
      <c r="JLK495" s="69"/>
      <c r="JLL495" s="69"/>
      <c r="JLM495" s="69"/>
      <c r="JLN495" s="69"/>
      <c r="JLO495" s="69"/>
      <c r="JLP495" s="69"/>
      <c r="JLQ495" s="69"/>
      <c r="JLR495" s="69"/>
      <c r="JLS495" s="69"/>
      <c r="JLT495" s="69"/>
      <c r="JLU495" s="69"/>
      <c r="JLV495" s="69"/>
      <c r="JLW495" s="69"/>
      <c r="JLX495" s="69"/>
      <c r="JLY495" s="69"/>
      <c r="JLZ495" s="69"/>
      <c r="JMA495" s="69"/>
      <c r="JMB495" s="69"/>
      <c r="JMC495" s="69"/>
      <c r="JMD495" s="69"/>
      <c r="JME495" s="69"/>
      <c r="JMF495" s="69"/>
      <c r="JMG495" s="69"/>
      <c r="JMH495" s="69"/>
      <c r="JMI495" s="69"/>
      <c r="JMJ495" s="69"/>
      <c r="JMK495" s="69"/>
      <c r="JML495" s="69"/>
      <c r="JMM495" s="69"/>
      <c r="JMN495" s="69"/>
      <c r="JMO495" s="69"/>
      <c r="JMP495" s="69"/>
      <c r="JMQ495" s="69"/>
      <c r="JMR495" s="69"/>
      <c r="JMS495" s="69"/>
      <c r="JMT495" s="69"/>
      <c r="JMU495" s="69"/>
      <c r="JMV495" s="69"/>
      <c r="JMW495" s="69"/>
      <c r="JMX495" s="69"/>
      <c r="JMY495" s="69"/>
      <c r="JMZ495" s="69"/>
      <c r="JNA495" s="69"/>
      <c r="JNB495" s="69"/>
      <c r="JNC495" s="69"/>
      <c r="JND495" s="69"/>
      <c r="JNE495" s="69"/>
      <c r="JNF495" s="69"/>
      <c r="JNG495" s="69"/>
      <c r="JNH495" s="69"/>
      <c r="JNI495" s="69"/>
      <c r="JNJ495" s="69"/>
      <c r="JNK495" s="69"/>
      <c r="JNL495" s="69"/>
      <c r="JNM495" s="69"/>
      <c r="JNN495" s="69"/>
      <c r="JNO495" s="69"/>
      <c r="JNP495" s="69"/>
      <c r="JNQ495" s="69"/>
      <c r="JNR495" s="69"/>
      <c r="JNS495" s="69"/>
      <c r="JNT495" s="69"/>
      <c r="JNU495" s="69"/>
      <c r="JNV495" s="69"/>
      <c r="JNW495" s="69"/>
      <c r="JNX495" s="69"/>
      <c r="JNY495" s="69"/>
      <c r="JNZ495" s="69"/>
      <c r="JOA495" s="69"/>
      <c r="JOB495" s="69"/>
      <c r="JOC495" s="69"/>
      <c r="JOD495" s="69"/>
      <c r="JOE495" s="69"/>
      <c r="JOF495" s="69"/>
      <c r="JOG495" s="69"/>
      <c r="JOH495" s="69"/>
      <c r="JOI495" s="69"/>
      <c r="JOJ495" s="69"/>
      <c r="JOK495" s="69"/>
      <c r="JOL495" s="69"/>
      <c r="JOM495" s="69"/>
      <c r="JON495" s="69"/>
      <c r="JOO495" s="69"/>
      <c r="JOP495" s="69"/>
      <c r="JOQ495" s="69"/>
      <c r="JOR495" s="69"/>
      <c r="JOS495" s="69"/>
      <c r="JOT495" s="69"/>
      <c r="JOU495" s="69"/>
      <c r="JOV495" s="69"/>
      <c r="JOW495" s="69"/>
      <c r="JOX495" s="69"/>
      <c r="JOY495" s="69"/>
      <c r="JOZ495" s="69"/>
      <c r="JPA495" s="69"/>
      <c r="JPB495" s="69"/>
      <c r="JPC495" s="69"/>
      <c r="JPD495" s="69"/>
      <c r="JPE495" s="69"/>
      <c r="JPF495" s="69"/>
      <c r="JPG495" s="69"/>
      <c r="JPH495" s="69"/>
      <c r="JPI495" s="69"/>
      <c r="JPJ495" s="69"/>
      <c r="JPK495" s="69"/>
      <c r="JPL495" s="69"/>
      <c r="JPM495" s="69"/>
      <c r="JPN495" s="69"/>
      <c r="JPO495" s="69"/>
      <c r="JPP495" s="69"/>
      <c r="JPQ495" s="69"/>
      <c r="JPR495" s="69"/>
      <c r="JPS495" s="69"/>
      <c r="JPT495" s="69"/>
      <c r="JPU495" s="69"/>
      <c r="JPV495" s="69"/>
      <c r="JPW495" s="69"/>
      <c r="JPX495" s="69"/>
      <c r="JPY495" s="69"/>
      <c r="JPZ495" s="69"/>
      <c r="JQA495" s="69"/>
      <c r="JQB495" s="69"/>
      <c r="JQC495" s="69"/>
      <c r="JQD495" s="69"/>
      <c r="JQE495" s="69"/>
      <c r="JQF495" s="69"/>
      <c r="JQG495" s="69"/>
      <c r="JQH495" s="69"/>
      <c r="JQI495" s="69"/>
      <c r="JQJ495" s="69"/>
      <c r="JQK495" s="69"/>
      <c r="JQL495" s="69"/>
      <c r="JQM495" s="69"/>
      <c r="JQN495" s="69"/>
      <c r="JQO495" s="69"/>
      <c r="JQP495" s="69"/>
      <c r="JQQ495" s="69"/>
      <c r="JQR495" s="69"/>
      <c r="JQS495" s="69"/>
      <c r="JQT495" s="69"/>
      <c r="JQU495" s="69"/>
      <c r="JQV495" s="69"/>
      <c r="JQW495" s="69"/>
      <c r="JQX495" s="69"/>
      <c r="JQY495" s="69"/>
      <c r="JQZ495" s="69"/>
      <c r="JRA495" s="69"/>
      <c r="JRB495" s="69"/>
      <c r="JRC495" s="69"/>
      <c r="JRD495" s="69"/>
      <c r="JRE495" s="69"/>
      <c r="JRF495" s="69"/>
      <c r="JRG495" s="69"/>
      <c r="JRH495" s="69"/>
      <c r="JRI495" s="69"/>
      <c r="JRJ495" s="69"/>
      <c r="JRK495" s="69"/>
      <c r="JRL495" s="69"/>
      <c r="JRM495" s="69"/>
      <c r="JRN495" s="69"/>
      <c r="JRO495" s="69"/>
      <c r="JRP495" s="69"/>
      <c r="JRQ495" s="69"/>
      <c r="JRR495" s="69"/>
      <c r="JRS495" s="69"/>
      <c r="JRT495" s="69"/>
      <c r="JRU495" s="69"/>
      <c r="JRV495" s="69"/>
      <c r="JRW495" s="69"/>
      <c r="JRX495" s="69"/>
      <c r="JRY495" s="69"/>
      <c r="JRZ495" s="69"/>
      <c r="JSA495" s="69"/>
      <c r="JSB495" s="69"/>
      <c r="JSC495" s="69"/>
      <c r="JSD495" s="69"/>
      <c r="JSE495" s="69"/>
      <c r="JSF495" s="69"/>
      <c r="JSG495" s="69"/>
      <c r="JSH495" s="69"/>
      <c r="JSI495" s="69"/>
      <c r="JSJ495" s="69"/>
      <c r="JSK495" s="69"/>
      <c r="JSL495" s="69"/>
      <c r="JSM495" s="69"/>
      <c r="JSN495" s="69"/>
      <c r="JSO495" s="69"/>
      <c r="JSP495" s="69"/>
      <c r="JSQ495" s="69"/>
      <c r="JSR495" s="69"/>
      <c r="JSS495" s="69"/>
      <c r="JST495" s="69"/>
      <c r="JSU495" s="69"/>
      <c r="JSV495" s="69"/>
      <c r="JSW495" s="69"/>
      <c r="JSX495" s="69"/>
      <c r="JSY495" s="69"/>
      <c r="JSZ495" s="69"/>
      <c r="JTA495" s="69"/>
      <c r="JTB495" s="69"/>
      <c r="JTC495" s="69"/>
      <c r="JTD495" s="69"/>
      <c r="JTE495" s="69"/>
      <c r="JTF495" s="69"/>
      <c r="JTG495" s="69"/>
      <c r="JTH495" s="69"/>
      <c r="JTI495" s="69"/>
      <c r="JTJ495" s="69"/>
      <c r="JTK495" s="69"/>
      <c r="JTL495" s="69"/>
      <c r="JTM495" s="69"/>
      <c r="JTN495" s="69"/>
      <c r="JTO495" s="69"/>
      <c r="JTP495" s="69"/>
      <c r="JTQ495" s="69"/>
      <c r="JTR495" s="69"/>
      <c r="JTS495" s="69"/>
      <c r="JTT495" s="69"/>
      <c r="JTU495" s="69"/>
      <c r="JTV495" s="69"/>
      <c r="JTW495" s="69"/>
      <c r="JTX495" s="69"/>
      <c r="JTY495" s="69"/>
      <c r="JTZ495" s="69"/>
      <c r="JUA495" s="69"/>
      <c r="JUB495" s="69"/>
      <c r="JUC495" s="69"/>
      <c r="JUD495" s="69"/>
      <c r="JUE495" s="69"/>
      <c r="JUF495" s="69"/>
      <c r="JUG495" s="69"/>
      <c r="JUH495" s="69"/>
      <c r="JUI495" s="69"/>
      <c r="JUJ495" s="69"/>
      <c r="JUK495" s="69"/>
      <c r="JUL495" s="69"/>
      <c r="JUM495" s="69"/>
      <c r="JUN495" s="69"/>
      <c r="JUO495" s="69"/>
      <c r="JUP495" s="69"/>
      <c r="JUQ495" s="69"/>
      <c r="JUR495" s="69"/>
      <c r="JUS495" s="69"/>
      <c r="JUT495" s="69"/>
      <c r="JUU495" s="69"/>
      <c r="JUV495" s="69"/>
      <c r="JUW495" s="69"/>
      <c r="JUX495" s="69"/>
      <c r="JUY495" s="69"/>
      <c r="JUZ495" s="69"/>
      <c r="JVA495" s="69"/>
      <c r="JVB495" s="69"/>
      <c r="JVC495" s="69"/>
      <c r="JVD495" s="69"/>
      <c r="JVE495" s="69"/>
      <c r="JVF495" s="69"/>
      <c r="JVG495" s="69"/>
      <c r="JVH495" s="69"/>
      <c r="JVI495" s="69"/>
      <c r="JVJ495" s="69"/>
      <c r="JVK495" s="69"/>
      <c r="JVL495" s="69"/>
      <c r="JVM495" s="69"/>
      <c r="JVN495" s="69"/>
      <c r="JVO495" s="69"/>
      <c r="JVP495" s="69"/>
      <c r="JVQ495" s="69"/>
      <c r="JVR495" s="69"/>
      <c r="JVS495" s="69"/>
      <c r="JVT495" s="69"/>
      <c r="JVU495" s="69"/>
      <c r="JVV495" s="69"/>
      <c r="JVW495" s="69"/>
      <c r="JVX495" s="69"/>
      <c r="JVY495" s="69"/>
      <c r="JVZ495" s="69"/>
      <c r="JWA495" s="69"/>
      <c r="JWB495" s="69"/>
      <c r="JWC495" s="69"/>
      <c r="JWD495" s="69"/>
      <c r="JWE495" s="69"/>
      <c r="JWF495" s="69"/>
      <c r="JWG495" s="69"/>
      <c r="JWH495" s="69"/>
      <c r="JWI495" s="69"/>
      <c r="JWJ495" s="69"/>
      <c r="JWK495" s="69"/>
      <c r="JWL495" s="69"/>
      <c r="JWM495" s="69"/>
      <c r="JWN495" s="69"/>
      <c r="JWO495" s="69"/>
      <c r="JWP495" s="69"/>
      <c r="JWQ495" s="69"/>
      <c r="JWR495" s="69"/>
      <c r="JWS495" s="69"/>
      <c r="JWT495" s="69"/>
      <c r="JWU495" s="69"/>
      <c r="JWV495" s="69"/>
      <c r="JWW495" s="69"/>
      <c r="JWX495" s="69"/>
      <c r="JWY495" s="69"/>
      <c r="JWZ495" s="69"/>
      <c r="JXA495" s="69"/>
      <c r="JXB495" s="69"/>
      <c r="JXC495" s="69"/>
      <c r="JXD495" s="69"/>
      <c r="JXE495" s="69"/>
      <c r="JXF495" s="69"/>
      <c r="JXG495" s="69"/>
      <c r="JXH495" s="69"/>
      <c r="JXI495" s="69"/>
      <c r="JXJ495" s="69"/>
      <c r="JXK495" s="69"/>
      <c r="JXL495" s="69"/>
      <c r="JXM495" s="69"/>
      <c r="JXN495" s="69"/>
      <c r="JXO495" s="69"/>
      <c r="JXP495" s="69"/>
      <c r="JXQ495" s="69"/>
      <c r="JXR495" s="69"/>
      <c r="JXS495" s="69"/>
      <c r="JXT495" s="69"/>
      <c r="JXU495" s="69"/>
      <c r="JXV495" s="69"/>
      <c r="JXW495" s="69"/>
      <c r="JXX495" s="69"/>
      <c r="JXY495" s="69"/>
      <c r="JXZ495" s="69"/>
      <c r="JYA495" s="69"/>
      <c r="JYB495" s="69"/>
      <c r="JYC495" s="69"/>
      <c r="JYD495" s="69"/>
      <c r="JYE495" s="69"/>
      <c r="JYF495" s="69"/>
      <c r="JYG495" s="69"/>
      <c r="JYH495" s="69"/>
      <c r="JYI495" s="69"/>
      <c r="JYJ495" s="69"/>
      <c r="JYK495" s="69"/>
      <c r="JYL495" s="69"/>
      <c r="JYM495" s="69"/>
      <c r="JYN495" s="69"/>
      <c r="JYO495" s="69"/>
      <c r="JYP495" s="69"/>
      <c r="JYQ495" s="69"/>
      <c r="JYR495" s="69"/>
      <c r="JYS495" s="69"/>
      <c r="JYT495" s="69"/>
      <c r="JYU495" s="69"/>
      <c r="JYV495" s="69"/>
      <c r="JYW495" s="69"/>
      <c r="JYX495" s="69"/>
      <c r="JYY495" s="69"/>
      <c r="JYZ495" s="69"/>
      <c r="JZA495" s="69"/>
      <c r="JZB495" s="69"/>
      <c r="JZC495" s="69"/>
      <c r="JZD495" s="69"/>
      <c r="JZE495" s="69"/>
      <c r="JZF495" s="69"/>
      <c r="JZG495" s="69"/>
      <c r="JZH495" s="69"/>
      <c r="JZI495" s="69"/>
      <c r="JZJ495" s="69"/>
      <c r="JZK495" s="69"/>
      <c r="JZL495" s="69"/>
      <c r="JZM495" s="69"/>
      <c r="JZN495" s="69"/>
      <c r="JZO495" s="69"/>
      <c r="JZP495" s="69"/>
      <c r="JZQ495" s="69"/>
      <c r="JZR495" s="69"/>
      <c r="JZS495" s="69"/>
      <c r="JZT495" s="69"/>
      <c r="JZU495" s="69"/>
      <c r="JZV495" s="69"/>
      <c r="JZW495" s="69"/>
      <c r="JZX495" s="69"/>
      <c r="JZY495" s="69"/>
      <c r="JZZ495" s="69"/>
      <c r="KAA495" s="69"/>
      <c r="KAB495" s="69"/>
      <c r="KAC495" s="69"/>
      <c r="KAD495" s="69"/>
      <c r="KAE495" s="69"/>
      <c r="KAF495" s="69"/>
      <c r="KAG495" s="69"/>
      <c r="KAH495" s="69"/>
      <c r="KAI495" s="69"/>
      <c r="KAJ495" s="69"/>
      <c r="KAK495" s="69"/>
      <c r="KAL495" s="69"/>
      <c r="KAM495" s="69"/>
      <c r="KAN495" s="69"/>
      <c r="KAO495" s="69"/>
      <c r="KAP495" s="69"/>
      <c r="KAQ495" s="69"/>
      <c r="KAR495" s="69"/>
      <c r="KAS495" s="69"/>
      <c r="KAT495" s="69"/>
      <c r="KAU495" s="69"/>
      <c r="KAV495" s="69"/>
      <c r="KAW495" s="69"/>
      <c r="KAX495" s="69"/>
      <c r="KAY495" s="69"/>
      <c r="KAZ495" s="69"/>
      <c r="KBA495" s="69"/>
      <c r="KBB495" s="69"/>
      <c r="KBC495" s="69"/>
      <c r="KBD495" s="69"/>
      <c r="KBE495" s="69"/>
      <c r="KBF495" s="69"/>
      <c r="KBG495" s="69"/>
      <c r="KBH495" s="69"/>
      <c r="KBI495" s="69"/>
      <c r="KBJ495" s="69"/>
      <c r="KBK495" s="69"/>
      <c r="KBL495" s="69"/>
      <c r="KBM495" s="69"/>
      <c r="KBN495" s="69"/>
      <c r="KBO495" s="69"/>
      <c r="KBP495" s="69"/>
      <c r="KBQ495" s="69"/>
      <c r="KBR495" s="69"/>
      <c r="KBS495" s="69"/>
      <c r="KBT495" s="69"/>
      <c r="KBU495" s="69"/>
      <c r="KBV495" s="69"/>
      <c r="KBW495" s="69"/>
      <c r="KBX495" s="69"/>
      <c r="KBY495" s="69"/>
      <c r="KBZ495" s="69"/>
      <c r="KCA495" s="69"/>
      <c r="KCB495" s="69"/>
      <c r="KCC495" s="69"/>
      <c r="KCD495" s="69"/>
      <c r="KCE495" s="69"/>
      <c r="KCF495" s="69"/>
      <c r="KCG495" s="69"/>
      <c r="KCH495" s="69"/>
      <c r="KCI495" s="69"/>
      <c r="KCJ495" s="69"/>
      <c r="KCK495" s="69"/>
      <c r="KCL495" s="69"/>
      <c r="KCM495" s="69"/>
      <c r="KCN495" s="69"/>
      <c r="KCO495" s="69"/>
      <c r="KCP495" s="69"/>
      <c r="KCQ495" s="69"/>
      <c r="KCR495" s="69"/>
      <c r="KCS495" s="69"/>
      <c r="KCT495" s="69"/>
      <c r="KCU495" s="69"/>
      <c r="KCV495" s="69"/>
      <c r="KCW495" s="69"/>
      <c r="KCX495" s="69"/>
      <c r="KCY495" s="69"/>
      <c r="KCZ495" s="69"/>
      <c r="KDA495" s="69"/>
      <c r="KDB495" s="69"/>
      <c r="KDC495" s="69"/>
      <c r="KDD495" s="69"/>
      <c r="KDE495" s="69"/>
      <c r="KDF495" s="69"/>
      <c r="KDG495" s="69"/>
      <c r="KDH495" s="69"/>
      <c r="KDI495" s="69"/>
      <c r="KDJ495" s="69"/>
      <c r="KDK495" s="69"/>
      <c r="KDL495" s="69"/>
      <c r="KDM495" s="69"/>
      <c r="KDN495" s="69"/>
      <c r="KDO495" s="69"/>
      <c r="KDP495" s="69"/>
      <c r="KDQ495" s="69"/>
      <c r="KDR495" s="69"/>
      <c r="KDS495" s="69"/>
      <c r="KDT495" s="69"/>
      <c r="KDU495" s="69"/>
      <c r="KDV495" s="69"/>
      <c r="KDW495" s="69"/>
      <c r="KDX495" s="69"/>
      <c r="KDY495" s="69"/>
      <c r="KDZ495" s="69"/>
      <c r="KEA495" s="69"/>
      <c r="KEB495" s="69"/>
      <c r="KEC495" s="69"/>
      <c r="KED495" s="69"/>
      <c r="KEE495" s="69"/>
      <c r="KEF495" s="69"/>
      <c r="KEG495" s="69"/>
      <c r="KEH495" s="69"/>
      <c r="KEI495" s="69"/>
      <c r="KEJ495" s="69"/>
      <c r="KEK495" s="69"/>
      <c r="KEL495" s="69"/>
      <c r="KEM495" s="69"/>
      <c r="KEN495" s="69"/>
      <c r="KEO495" s="69"/>
      <c r="KEP495" s="69"/>
      <c r="KEQ495" s="69"/>
      <c r="KER495" s="69"/>
      <c r="KES495" s="69"/>
      <c r="KET495" s="69"/>
      <c r="KEU495" s="69"/>
      <c r="KEV495" s="69"/>
      <c r="KEW495" s="69"/>
      <c r="KEX495" s="69"/>
      <c r="KEY495" s="69"/>
      <c r="KEZ495" s="69"/>
      <c r="KFA495" s="69"/>
      <c r="KFB495" s="69"/>
      <c r="KFC495" s="69"/>
      <c r="KFD495" s="69"/>
      <c r="KFE495" s="69"/>
      <c r="KFF495" s="69"/>
      <c r="KFG495" s="69"/>
      <c r="KFH495" s="69"/>
      <c r="KFI495" s="69"/>
      <c r="KFJ495" s="69"/>
      <c r="KFK495" s="69"/>
      <c r="KFL495" s="69"/>
      <c r="KFM495" s="69"/>
      <c r="KFN495" s="69"/>
      <c r="KFO495" s="69"/>
      <c r="KFP495" s="69"/>
      <c r="KFQ495" s="69"/>
      <c r="KFR495" s="69"/>
      <c r="KFS495" s="69"/>
      <c r="KFT495" s="69"/>
      <c r="KFU495" s="69"/>
      <c r="KFV495" s="69"/>
      <c r="KFW495" s="69"/>
      <c r="KFX495" s="69"/>
      <c r="KFY495" s="69"/>
      <c r="KFZ495" s="69"/>
      <c r="KGA495" s="69"/>
      <c r="KGB495" s="69"/>
      <c r="KGC495" s="69"/>
      <c r="KGD495" s="69"/>
      <c r="KGE495" s="69"/>
      <c r="KGF495" s="69"/>
      <c r="KGG495" s="69"/>
      <c r="KGH495" s="69"/>
      <c r="KGI495" s="69"/>
      <c r="KGJ495" s="69"/>
      <c r="KGK495" s="69"/>
      <c r="KGL495" s="69"/>
      <c r="KGM495" s="69"/>
      <c r="KGN495" s="69"/>
      <c r="KGO495" s="69"/>
      <c r="KGP495" s="69"/>
      <c r="KGQ495" s="69"/>
      <c r="KGR495" s="69"/>
      <c r="KGS495" s="69"/>
      <c r="KGT495" s="69"/>
      <c r="KGU495" s="69"/>
      <c r="KGV495" s="69"/>
      <c r="KGW495" s="69"/>
      <c r="KGX495" s="69"/>
      <c r="KGY495" s="69"/>
      <c r="KGZ495" s="69"/>
      <c r="KHA495" s="69"/>
      <c r="KHB495" s="69"/>
      <c r="KHC495" s="69"/>
      <c r="KHD495" s="69"/>
      <c r="KHE495" s="69"/>
      <c r="KHF495" s="69"/>
      <c r="KHG495" s="69"/>
      <c r="KHH495" s="69"/>
      <c r="KHI495" s="69"/>
      <c r="KHJ495" s="69"/>
      <c r="KHK495" s="69"/>
      <c r="KHL495" s="69"/>
      <c r="KHM495" s="69"/>
      <c r="KHN495" s="69"/>
      <c r="KHO495" s="69"/>
      <c r="KHP495" s="69"/>
      <c r="KHQ495" s="69"/>
      <c r="KHR495" s="69"/>
      <c r="KHS495" s="69"/>
      <c r="KHT495" s="69"/>
      <c r="KHU495" s="69"/>
      <c r="KHV495" s="69"/>
      <c r="KHW495" s="69"/>
      <c r="KHX495" s="69"/>
      <c r="KHY495" s="69"/>
      <c r="KHZ495" s="69"/>
      <c r="KIA495" s="69"/>
      <c r="KIB495" s="69"/>
      <c r="KIC495" s="69"/>
      <c r="KID495" s="69"/>
      <c r="KIE495" s="69"/>
      <c r="KIF495" s="69"/>
      <c r="KIG495" s="69"/>
      <c r="KIH495" s="69"/>
      <c r="KII495" s="69"/>
      <c r="KIJ495" s="69"/>
      <c r="KIK495" s="69"/>
      <c r="KIL495" s="69"/>
      <c r="KIM495" s="69"/>
      <c r="KIN495" s="69"/>
      <c r="KIO495" s="69"/>
      <c r="KIP495" s="69"/>
      <c r="KIQ495" s="69"/>
      <c r="KIR495" s="69"/>
      <c r="KIS495" s="69"/>
      <c r="KIT495" s="69"/>
      <c r="KIU495" s="69"/>
      <c r="KIV495" s="69"/>
      <c r="KIW495" s="69"/>
      <c r="KIX495" s="69"/>
      <c r="KIY495" s="69"/>
      <c r="KIZ495" s="69"/>
      <c r="KJA495" s="69"/>
      <c r="KJB495" s="69"/>
      <c r="KJC495" s="69"/>
      <c r="KJD495" s="69"/>
      <c r="KJE495" s="69"/>
      <c r="KJF495" s="69"/>
      <c r="KJG495" s="69"/>
      <c r="KJH495" s="69"/>
      <c r="KJI495" s="69"/>
      <c r="KJJ495" s="69"/>
      <c r="KJK495" s="69"/>
      <c r="KJL495" s="69"/>
      <c r="KJM495" s="69"/>
      <c r="KJN495" s="69"/>
      <c r="KJO495" s="69"/>
      <c r="KJP495" s="69"/>
      <c r="KJQ495" s="69"/>
      <c r="KJR495" s="69"/>
      <c r="KJS495" s="69"/>
      <c r="KJT495" s="69"/>
      <c r="KJU495" s="69"/>
      <c r="KJV495" s="69"/>
      <c r="KJW495" s="69"/>
      <c r="KJX495" s="69"/>
      <c r="KJY495" s="69"/>
      <c r="KJZ495" s="69"/>
      <c r="KKA495" s="69"/>
      <c r="KKB495" s="69"/>
      <c r="KKC495" s="69"/>
      <c r="KKD495" s="69"/>
      <c r="KKE495" s="69"/>
      <c r="KKF495" s="69"/>
      <c r="KKG495" s="69"/>
      <c r="KKH495" s="69"/>
      <c r="KKI495" s="69"/>
      <c r="KKJ495" s="69"/>
      <c r="KKK495" s="69"/>
      <c r="KKL495" s="69"/>
      <c r="KKM495" s="69"/>
      <c r="KKN495" s="69"/>
      <c r="KKO495" s="69"/>
      <c r="KKP495" s="69"/>
      <c r="KKQ495" s="69"/>
      <c r="KKR495" s="69"/>
      <c r="KKS495" s="69"/>
      <c r="KKT495" s="69"/>
      <c r="KKU495" s="69"/>
      <c r="KKV495" s="69"/>
      <c r="KKW495" s="69"/>
      <c r="KKX495" s="69"/>
      <c r="KKY495" s="69"/>
      <c r="KKZ495" s="69"/>
      <c r="KLA495" s="69"/>
      <c r="KLB495" s="69"/>
      <c r="KLC495" s="69"/>
      <c r="KLD495" s="69"/>
      <c r="KLE495" s="69"/>
      <c r="KLF495" s="69"/>
      <c r="KLG495" s="69"/>
      <c r="KLH495" s="69"/>
      <c r="KLI495" s="69"/>
      <c r="KLJ495" s="69"/>
      <c r="KLK495" s="69"/>
      <c r="KLL495" s="69"/>
      <c r="KLM495" s="69"/>
      <c r="KLN495" s="69"/>
      <c r="KLO495" s="69"/>
      <c r="KLP495" s="69"/>
      <c r="KLQ495" s="69"/>
      <c r="KLR495" s="69"/>
      <c r="KLS495" s="69"/>
      <c r="KLT495" s="69"/>
      <c r="KLU495" s="69"/>
      <c r="KLV495" s="69"/>
      <c r="KLW495" s="69"/>
      <c r="KLX495" s="69"/>
      <c r="KLY495" s="69"/>
      <c r="KLZ495" s="69"/>
      <c r="KMA495" s="69"/>
      <c r="KMB495" s="69"/>
      <c r="KMC495" s="69"/>
      <c r="KMD495" s="69"/>
      <c r="KME495" s="69"/>
      <c r="KMF495" s="69"/>
      <c r="KMG495" s="69"/>
      <c r="KMH495" s="69"/>
      <c r="KMI495" s="69"/>
      <c r="KMJ495" s="69"/>
      <c r="KMK495" s="69"/>
      <c r="KML495" s="69"/>
      <c r="KMM495" s="69"/>
      <c r="KMN495" s="69"/>
      <c r="KMO495" s="69"/>
      <c r="KMP495" s="69"/>
      <c r="KMQ495" s="69"/>
      <c r="KMR495" s="69"/>
      <c r="KMS495" s="69"/>
      <c r="KMT495" s="69"/>
      <c r="KMU495" s="69"/>
      <c r="KMV495" s="69"/>
      <c r="KMW495" s="69"/>
      <c r="KMX495" s="69"/>
      <c r="KMY495" s="69"/>
      <c r="KMZ495" s="69"/>
      <c r="KNA495" s="69"/>
      <c r="KNB495" s="69"/>
      <c r="KNC495" s="69"/>
      <c r="KND495" s="69"/>
      <c r="KNE495" s="69"/>
      <c r="KNF495" s="69"/>
      <c r="KNG495" s="69"/>
      <c r="KNH495" s="69"/>
      <c r="KNI495" s="69"/>
      <c r="KNJ495" s="69"/>
      <c r="KNK495" s="69"/>
      <c r="KNL495" s="69"/>
      <c r="KNM495" s="69"/>
      <c r="KNN495" s="69"/>
      <c r="KNO495" s="69"/>
      <c r="KNP495" s="69"/>
      <c r="KNQ495" s="69"/>
      <c r="KNR495" s="69"/>
      <c r="KNS495" s="69"/>
      <c r="KNT495" s="69"/>
      <c r="KNU495" s="69"/>
      <c r="KNV495" s="69"/>
      <c r="KNW495" s="69"/>
      <c r="KNX495" s="69"/>
      <c r="KNY495" s="69"/>
      <c r="KNZ495" s="69"/>
      <c r="KOA495" s="69"/>
      <c r="KOB495" s="69"/>
      <c r="KOC495" s="69"/>
      <c r="KOD495" s="69"/>
      <c r="KOE495" s="69"/>
      <c r="KOF495" s="69"/>
      <c r="KOG495" s="69"/>
      <c r="KOH495" s="69"/>
      <c r="KOI495" s="69"/>
      <c r="KOJ495" s="69"/>
      <c r="KOK495" s="69"/>
      <c r="KOL495" s="69"/>
      <c r="KOM495" s="69"/>
      <c r="KON495" s="69"/>
      <c r="KOO495" s="69"/>
      <c r="KOP495" s="69"/>
      <c r="KOQ495" s="69"/>
      <c r="KOR495" s="69"/>
      <c r="KOS495" s="69"/>
      <c r="KOT495" s="69"/>
      <c r="KOU495" s="69"/>
      <c r="KOV495" s="69"/>
      <c r="KOW495" s="69"/>
      <c r="KOX495" s="69"/>
      <c r="KOY495" s="69"/>
      <c r="KOZ495" s="69"/>
      <c r="KPA495" s="69"/>
      <c r="KPB495" s="69"/>
      <c r="KPC495" s="69"/>
      <c r="KPD495" s="69"/>
      <c r="KPE495" s="69"/>
      <c r="KPF495" s="69"/>
      <c r="KPG495" s="69"/>
      <c r="KPH495" s="69"/>
      <c r="KPI495" s="69"/>
      <c r="KPJ495" s="69"/>
      <c r="KPK495" s="69"/>
      <c r="KPL495" s="69"/>
      <c r="KPM495" s="69"/>
      <c r="KPN495" s="69"/>
      <c r="KPO495" s="69"/>
      <c r="KPP495" s="69"/>
      <c r="KPQ495" s="69"/>
      <c r="KPR495" s="69"/>
      <c r="KPS495" s="69"/>
      <c r="KPT495" s="69"/>
      <c r="KPU495" s="69"/>
      <c r="KPV495" s="69"/>
      <c r="KPW495" s="69"/>
      <c r="KPX495" s="69"/>
      <c r="KPY495" s="69"/>
      <c r="KPZ495" s="69"/>
      <c r="KQA495" s="69"/>
      <c r="KQB495" s="69"/>
      <c r="KQC495" s="69"/>
      <c r="KQD495" s="69"/>
      <c r="KQE495" s="69"/>
      <c r="KQF495" s="69"/>
      <c r="KQG495" s="69"/>
      <c r="KQH495" s="69"/>
      <c r="KQI495" s="69"/>
      <c r="KQJ495" s="69"/>
      <c r="KQK495" s="69"/>
      <c r="KQL495" s="69"/>
      <c r="KQM495" s="69"/>
      <c r="KQN495" s="69"/>
      <c r="KQO495" s="69"/>
      <c r="KQP495" s="69"/>
      <c r="KQQ495" s="69"/>
      <c r="KQR495" s="69"/>
      <c r="KQS495" s="69"/>
      <c r="KQT495" s="69"/>
      <c r="KQU495" s="69"/>
      <c r="KQV495" s="69"/>
      <c r="KQW495" s="69"/>
      <c r="KQX495" s="69"/>
      <c r="KQY495" s="69"/>
      <c r="KQZ495" s="69"/>
      <c r="KRA495" s="69"/>
      <c r="KRB495" s="69"/>
      <c r="KRC495" s="69"/>
      <c r="KRD495" s="69"/>
      <c r="KRE495" s="69"/>
      <c r="KRF495" s="69"/>
      <c r="KRG495" s="69"/>
      <c r="KRH495" s="69"/>
      <c r="KRI495" s="69"/>
      <c r="KRJ495" s="69"/>
      <c r="KRK495" s="69"/>
      <c r="KRL495" s="69"/>
      <c r="KRM495" s="69"/>
      <c r="KRN495" s="69"/>
      <c r="KRO495" s="69"/>
      <c r="KRP495" s="69"/>
      <c r="KRQ495" s="69"/>
      <c r="KRR495" s="69"/>
      <c r="KRS495" s="69"/>
      <c r="KRT495" s="69"/>
      <c r="KRU495" s="69"/>
      <c r="KRV495" s="69"/>
      <c r="KRW495" s="69"/>
      <c r="KRX495" s="69"/>
      <c r="KRY495" s="69"/>
      <c r="KRZ495" s="69"/>
      <c r="KSA495" s="69"/>
      <c r="KSB495" s="69"/>
      <c r="KSC495" s="69"/>
      <c r="KSD495" s="69"/>
      <c r="KSE495" s="69"/>
      <c r="KSF495" s="69"/>
      <c r="KSG495" s="69"/>
      <c r="KSH495" s="69"/>
      <c r="KSI495" s="69"/>
      <c r="KSJ495" s="69"/>
      <c r="KSK495" s="69"/>
      <c r="KSL495" s="69"/>
      <c r="KSM495" s="69"/>
      <c r="KSN495" s="69"/>
      <c r="KSO495" s="69"/>
      <c r="KSP495" s="69"/>
      <c r="KSQ495" s="69"/>
      <c r="KSR495" s="69"/>
      <c r="KSS495" s="69"/>
      <c r="KST495" s="69"/>
      <c r="KSU495" s="69"/>
      <c r="KSV495" s="69"/>
      <c r="KSW495" s="69"/>
      <c r="KSX495" s="69"/>
      <c r="KSY495" s="69"/>
      <c r="KSZ495" s="69"/>
      <c r="KTA495" s="69"/>
      <c r="KTB495" s="69"/>
      <c r="KTC495" s="69"/>
      <c r="KTD495" s="69"/>
      <c r="KTE495" s="69"/>
      <c r="KTF495" s="69"/>
      <c r="KTG495" s="69"/>
      <c r="KTH495" s="69"/>
      <c r="KTI495" s="69"/>
      <c r="KTJ495" s="69"/>
      <c r="KTK495" s="69"/>
      <c r="KTL495" s="69"/>
      <c r="KTM495" s="69"/>
      <c r="KTN495" s="69"/>
      <c r="KTO495" s="69"/>
      <c r="KTP495" s="69"/>
      <c r="KTQ495" s="69"/>
      <c r="KTR495" s="69"/>
      <c r="KTS495" s="69"/>
      <c r="KTT495" s="69"/>
      <c r="KTU495" s="69"/>
      <c r="KTV495" s="69"/>
      <c r="KTW495" s="69"/>
      <c r="KTX495" s="69"/>
      <c r="KTY495" s="69"/>
      <c r="KTZ495" s="69"/>
      <c r="KUA495" s="69"/>
      <c r="KUB495" s="69"/>
      <c r="KUC495" s="69"/>
      <c r="KUD495" s="69"/>
      <c r="KUE495" s="69"/>
      <c r="KUF495" s="69"/>
      <c r="KUG495" s="69"/>
      <c r="KUH495" s="69"/>
      <c r="KUI495" s="69"/>
      <c r="KUJ495" s="69"/>
      <c r="KUK495" s="69"/>
      <c r="KUL495" s="69"/>
      <c r="KUM495" s="69"/>
      <c r="KUN495" s="69"/>
      <c r="KUO495" s="69"/>
      <c r="KUP495" s="69"/>
      <c r="KUQ495" s="69"/>
      <c r="KUR495" s="69"/>
      <c r="KUS495" s="69"/>
      <c r="KUT495" s="69"/>
      <c r="KUU495" s="69"/>
      <c r="KUV495" s="69"/>
      <c r="KUW495" s="69"/>
      <c r="KUX495" s="69"/>
      <c r="KUY495" s="69"/>
      <c r="KUZ495" s="69"/>
      <c r="KVA495" s="69"/>
      <c r="KVB495" s="69"/>
      <c r="KVC495" s="69"/>
      <c r="KVD495" s="69"/>
      <c r="KVE495" s="69"/>
      <c r="KVF495" s="69"/>
      <c r="KVG495" s="69"/>
      <c r="KVH495" s="69"/>
      <c r="KVI495" s="69"/>
      <c r="KVJ495" s="69"/>
      <c r="KVK495" s="69"/>
      <c r="KVL495" s="69"/>
      <c r="KVM495" s="69"/>
      <c r="KVN495" s="69"/>
      <c r="KVO495" s="69"/>
      <c r="KVP495" s="69"/>
      <c r="KVQ495" s="69"/>
      <c r="KVR495" s="69"/>
      <c r="KVS495" s="69"/>
      <c r="KVT495" s="69"/>
      <c r="KVU495" s="69"/>
      <c r="KVV495" s="69"/>
      <c r="KVW495" s="69"/>
      <c r="KVX495" s="69"/>
      <c r="KVY495" s="69"/>
      <c r="KVZ495" s="69"/>
      <c r="KWA495" s="69"/>
      <c r="KWB495" s="69"/>
      <c r="KWC495" s="69"/>
      <c r="KWD495" s="69"/>
      <c r="KWE495" s="69"/>
      <c r="KWF495" s="69"/>
      <c r="KWG495" s="69"/>
      <c r="KWH495" s="69"/>
      <c r="KWI495" s="69"/>
      <c r="KWJ495" s="69"/>
      <c r="KWK495" s="69"/>
      <c r="KWL495" s="69"/>
      <c r="KWM495" s="69"/>
      <c r="KWN495" s="69"/>
      <c r="KWO495" s="69"/>
      <c r="KWP495" s="69"/>
      <c r="KWQ495" s="69"/>
      <c r="KWR495" s="69"/>
      <c r="KWS495" s="69"/>
      <c r="KWT495" s="69"/>
      <c r="KWU495" s="69"/>
      <c r="KWV495" s="69"/>
      <c r="KWW495" s="69"/>
      <c r="KWX495" s="69"/>
      <c r="KWY495" s="69"/>
      <c r="KWZ495" s="69"/>
      <c r="KXA495" s="69"/>
      <c r="KXB495" s="69"/>
      <c r="KXC495" s="69"/>
      <c r="KXD495" s="69"/>
      <c r="KXE495" s="69"/>
      <c r="KXF495" s="69"/>
      <c r="KXG495" s="69"/>
      <c r="KXH495" s="69"/>
      <c r="KXI495" s="69"/>
      <c r="KXJ495" s="69"/>
      <c r="KXK495" s="69"/>
      <c r="KXL495" s="69"/>
      <c r="KXM495" s="69"/>
      <c r="KXN495" s="69"/>
      <c r="KXO495" s="69"/>
      <c r="KXP495" s="69"/>
      <c r="KXQ495" s="69"/>
      <c r="KXR495" s="69"/>
      <c r="KXS495" s="69"/>
      <c r="KXT495" s="69"/>
      <c r="KXU495" s="69"/>
      <c r="KXV495" s="69"/>
      <c r="KXW495" s="69"/>
      <c r="KXX495" s="69"/>
      <c r="KXY495" s="69"/>
      <c r="KXZ495" s="69"/>
      <c r="KYA495" s="69"/>
      <c r="KYB495" s="69"/>
      <c r="KYC495" s="69"/>
      <c r="KYD495" s="69"/>
      <c r="KYE495" s="69"/>
      <c r="KYF495" s="69"/>
      <c r="KYG495" s="69"/>
      <c r="KYH495" s="69"/>
      <c r="KYI495" s="69"/>
      <c r="KYJ495" s="69"/>
      <c r="KYK495" s="69"/>
      <c r="KYL495" s="69"/>
      <c r="KYM495" s="69"/>
      <c r="KYN495" s="69"/>
      <c r="KYO495" s="69"/>
      <c r="KYP495" s="69"/>
      <c r="KYQ495" s="69"/>
      <c r="KYR495" s="69"/>
      <c r="KYS495" s="69"/>
      <c r="KYT495" s="69"/>
      <c r="KYU495" s="69"/>
      <c r="KYV495" s="69"/>
      <c r="KYW495" s="69"/>
      <c r="KYX495" s="69"/>
      <c r="KYY495" s="69"/>
      <c r="KYZ495" s="69"/>
      <c r="KZA495" s="69"/>
      <c r="KZB495" s="69"/>
      <c r="KZC495" s="69"/>
      <c r="KZD495" s="69"/>
      <c r="KZE495" s="69"/>
      <c r="KZF495" s="69"/>
      <c r="KZG495" s="69"/>
      <c r="KZH495" s="69"/>
      <c r="KZI495" s="69"/>
      <c r="KZJ495" s="69"/>
      <c r="KZK495" s="69"/>
      <c r="KZL495" s="69"/>
      <c r="KZM495" s="69"/>
      <c r="KZN495" s="69"/>
      <c r="KZO495" s="69"/>
      <c r="KZP495" s="69"/>
      <c r="KZQ495" s="69"/>
      <c r="KZR495" s="69"/>
      <c r="KZS495" s="69"/>
      <c r="KZT495" s="69"/>
      <c r="KZU495" s="69"/>
      <c r="KZV495" s="69"/>
      <c r="KZW495" s="69"/>
      <c r="KZX495" s="69"/>
      <c r="KZY495" s="69"/>
      <c r="KZZ495" s="69"/>
      <c r="LAA495" s="69"/>
      <c r="LAB495" s="69"/>
      <c r="LAC495" s="69"/>
      <c r="LAD495" s="69"/>
      <c r="LAE495" s="69"/>
      <c r="LAF495" s="69"/>
      <c r="LAG495" s="69"/>
      <c r="LAH495" s="69"/>
      <c r="LAI495" s="69"/>
      <c r="LAJ495" s="69"/>
      <c r="LAK495" s="69"/>
      <c r="LAL495" s="69"/>
      <c r="LAM495" s="69"/>
      <c r="LAN495" s="69"/>
      <c r="LAO495" s="69"/>
      <c r="LAP495" s="69"/>
      <c r="LAQ495" s="69"/>
      <c r="LAR495" s="69"/>
      <c r="LAS495" s="69"/>
      <c r="LAT495" s="69"/>
      <c r="LAU495" s="69"/>
      <c r="LAV495" s="69"/>
      <c r="LAW495" s="69"/>
      <c r="LAX495" s="69"/>
      <c r="LAY495" s="69"/>
      <c r="LAZ495" s="69"/>
      <c r="LBA495" s="69"/>
      <c r="LBB495" s="69"/>
      <c r="LBC495" s="69"/>
      <c r="LBD495" s="69"/>
      <c r="LBE495" s="69"/>
      <c r="LBF495" s="69"/>
      <c r="LBG495" s="69"/>
      <c r="LBH495" s="69"/>
      <c r="LBI495" s="69"/>
      <c r="LBJ495" s="69"/>
      <c r="LBK495" s="69"/>
      <c r="LBL495" s="69"/>
      <c r="LBM495" s="69"/>
      <c r="LBN495" s="69"/>
      <c r="LBO495" s="69"/>
      <c r="LBP495" s="69"/>
      <c r="LBQ495" s="69"/>
      <c r="LBR495" s="69"/>
      <c r="LBS495" s="69"/>
      <c r="LBT495" s="69"/>
      <c r="LBU495" s="69"/>
      <c r="LBV495" s="69"/>
      <c r="LBW495" s="69"/>
      <c r="LBX495" s="69"/>
      <c r="LBY495" s="69"/>
      <c r="LBZ495" s="69"/>
      <c r="LCA495" s="69"/>
      <c r="LCB495" s="69"/>
      <c r="LCC495" s="69"/>
      <c r="LCD495" s="69"/>
      <c r="LCE495" s="69"/>
      <c r="LCF495" s="69"/>
      <c r="LCG495" s="69"/>
      <c r="LCH495" s="69"/>
      <c r="LCI495" s="69"/>
      <c r="LCJ495" s="69"/>
      <c r="LCK495" s="69"/>
      <c r="LCL495" s="69"/>
      <c r="LCM495" s="69"/>
      <c r="LCN495" s="69"/>
      <c r="LCO495" s="69"/>
      <c r="LCP495" s="69"/>
      <c r="LCQ495" s="69"/>
      <c r="LCR495" s="69"/>
      <c r="LCS495" s="69"/>
      <c r="LCT495" s="69"/>
      <c r="LCU495" s="69"/>
      <c r="LCV495" s="69"/>
      <c r="LCW495" s="69"/>
      <c r="LCX495" s="69"/>
      <c r="LCY495" s="69"/>
      <c r="LCZ495" s="69"/>
      <c r="LDA495" s="69"/>
      <c r="LDB495" s="69"/>
      <c r="LDC495" s="69"/>
      <c r="LDD495" s="69"/>
      <c r="LDE495" s="69"/>
      <c r="LDF495" s="69"/>
      <c r="LDG495" s="69"/>
      <c r="LDH495" s="69"/>
      <c r="LDI495" s="69"/>
      <c r="LDJ495" s="69"/>
      <c r="LDK495" s="69"/>
      <c r="LDL495" s="69"/>
      <c r="LDM495" s="69"/>
      <c r="LDN495" s="69"/>
      <c r="LDO495" s="69"/>
      <c r="LDP495" s="69"/>
      <c r="LDQ495" s="69"/>
      <c r="LDR495" s="69"/>
      <c r="LDS495" s="69"/>
      <c r="LDT495" s="69"/>
      <c r="LDU495" s="69"/>
      <c r="LDV495" s="69"/>
      <c r="LDW495" s="69"/>
      <c r="LDX495" s="69"/>
      <c r="LDY495" s="69"/>
      <c r="LDZ495" s="69"/>
      <c r="LEA495" s="69"/>
      <c r="LEB495" s="69"/>
      <c r="LEC495" s="69"/>
      <c r="LED495" s="69"/>
      <c r="LEE495" s="69"/>
      <c r="LEF495" s="69"/>
      <c r="LEG495" s="69"/>
      <c r="LEH495" s="69"/>
      <c r="LEI495" s="69"/>
      <c r="LEJ495" s="69"/>
      <c r="LEK495" s="69"/>
      <c r="LEL495" s="69"/>
      <c r="LEM495" s="69"/>
      <c r="LEN495" s="69"/>
      <c r="LEO495" s="69"/>
      <c r="LEP495" s="69"/>
      <c r="LEQ495" s="69"/>
      <c r="LER495" s="69"/>
      <c r="LES495" s="69"/>
      <c r="LET495" s="69"/>
      <c r="LEU495" s="69"/>
      <c r="LEV495" s="69"/>
      <c r="LEW495" s="69"/>
      <c r="LEX495" s="69"/>
      <c r="LEY495" s="69"/>
      <c r="LEZ495" s="69"/>
      <c r="LFA495" s="69"/>
      <c r="LFB495" s="69"/>
      <c r="LFC495" s="69"/>
      <c r="LFD495" s="69"/>
      <c r="LFE495" s="69"/>
      <c r="LFF495" s="69"/>
      <c r="LFG495" s="69"/>
      <c r="LFH495" s="69"/>
      <c r="LFI495" s="69"/>
      <c r="LFJ495" s="69"/>
      <c r="LFK495" s="69"/>
      <c r="LFL495" s="69"/>
      <c r="LFM495" s="69"/>
      <c r="LFN495" s="69"/>
      <c r="LFO495" s="69"/>
      <c r="LFP495" s="69"/>
      <c r="LFQ495" s="69"/>
      <c r="LFR495" s="69"/>
      <c r="LFS495" s="69"/>
      <c r="LFT495" s="69"/>
      <c r="LFU495" s="69"/>
      <c r="LFV495" s="69"/>
      <c r="LFW495" s="69"/>
      <c r="LFX495" s="69"/>
      <c r="LFY495" s="69"/>
      <c r="LFZ495" s="69"/>
      <c r="LGA495" s="69"/>
      <c r="LGB495" s="69"/>
      <c r="LGC495" s="69"/>
      <c r="LGD495" s="69"/>
      <c r="LGE495" s="69"/>
      <c r="LGF495" s="69"/>
      <c r="LGG495" s="69"/>
      <c r="LGH495" s="69"/>
      <c r="LGI495" s="69"/>
      <c r="LGJ495" s="69"/>
      <c r="LGK495" s="69"/>
      <c r="LGL495" s="69"/>
      <c r="LGM495" s="69"/>
      <c r="LGN495" s="69"/>
      <c r="LGO495" s="69"/>
      <c r="LGP495" s="69"/>
      <c r="LGQ495" s="69"/>
      <c r="LGR495" s="69"/>
      <c r="LGS495" s="69"/>
      <c r="LGT495" s="69"/>
      <c r="LGU495" s="69"/>
      <c r="LGV495" s="69"/>
      <c r="LGW495" s="69"/>
      <c r="LGX495" s="69"/>
      <c r="LGY495" s="69"/>
      <c r="LGZ495" s="69"/>
      <c r="LHA495" s="69"/>
      <c r="LHB495" s="69"/>
      <c r="LHC495" s="69"/>
      <c r="LHD495" s="69"/>
      <c r="LHE495" s="69"/>
      <c r="LHF495" s="69"/>
      <c r="LHG495" s="69"/>
      <c r="LHH495" s="69"/>
      <c r="LHI495" s="69"/>
      <c r="LHJ495" s="69"/>
      <c r="LHK495" s="69"/>
      <c r="LHL495" s="69"/>
      <c r="LHM495" s="69"/>
      <c r="LHN495" s="69"/>
      <c r="LHO495" s="69"/>
      <c r="LHP495" s="69"/>
      <c r="LHQ495" s="69"/>
      <c r="LHR495" s="69"/>
      <c r="LHS495" s="69"/>
      <c r="LHT495" s="69"/>
      <c r="LHU495" s="69"/>
      <c r="LHV495" s="69"/>
      <c r="LHW495" s="69"/>
      <c r="LHX495" s="69"/>
      <c r="LHY495" s="69"/>
      <c r="LHZ495" s="69"/>
      <c r="LIA495" s="69"/>
      <c r="LIB495" s="69"/>
      <c r="LIC495" s="69"/>
      <c r="LID495" s="69"/>
      <c r="LIE495" s="69"/>
      <c r="LIF495" s="69"/>
      <c r="LIG495" s="69"/>
      <c r="LIH495" s="69"/>
      <c r="LII495" s="69"/>
      <c r="LIJ495" s="69"/>
      <c r="LIK495" s="69"/>
      <c r="LIL495" s="69"/>
      <c r="LIM495" s="69"/>
      <c r="LIN495" s="69"/>
      <c r="LIO495" s="69"/>
      <c r="LIP495" s="69"/>
      <c r="LIQ495" s="69"/>
      <c r="LIR495" s="69"/>
      <c r="LIS495" s="69"/>
      <c r="LIT495" s="69"/>
      <c r="LIU495" s="69"/>
      <c r="LIV495" s="69"/>
      <c r="LIW495" s="69"/>
      <c r="LIX495" s="69"/>
      <c r="LIY495" s="69"/>
      <c r="LIZ495" s="69"/>
      <c r="LJA495" s="69"/>
      <c r="LJB495" s="69"/>
      <c r="LJC495" s="69"/>
      <c r="LJD495" s="69"/>
      <c r="LJE495" s="69"/>
      <c r="LJF495" s="69"/>
      <c r="LJG495" s="69"/>
      <c r="LJH495" s="69"/>
      <c r="LJI495" s="69"/>
      <c r="LJJ495" s="69"/>
      <c r="LJK495" s="69"/>
      <c r="LJL495" s="69"/>
      <c r="LJM495" s="69"/>
      <c r="LJN495" s="69"/>
      <c r="LJO495" s="69"/>
      <c r="LJP495" s="69"/>
      <c r="LJQ495" s="69"/>
      <c r="LJR495" s="69"/>
      <c r="LJS495" s="69"/>
      <c r="LJT495" s="69"/>
      <c r="LJU495" s="69"/>
      <c r="LJV495" s="69"/>
      <c r="LJW495" s="69"/>
      <c r="LJX495" s="69"/>
      <c r="LJY495" s="69"/>
      <c r="LJZ495" s="69"/>
      <c r="LKA495" s="69"/>
      <c r="LKB495" s="69"/>
      <c r="LKC495" s="69"/>
      <c r="LKD495" s="69"/>
      <c r="LKE495" s="69"/>
      <c r="LKF495" s="69"/>
      <c r="LKG495" s="69"/>
      <c r="LKH495" s="69"/>
      <c r="LKI495" s="69"/>
      <c r="LKJ495" s="69"/>
      <c r="LKK495" s="69"/>
      <c r="LKL495" s="69"/>
      <c r="LKM495" s="69"/>
      <c r="LKN495" s="69"/>
      <c r="LKO495" s="69"/>
      <c r="LKP495" s="69"/>
      <c r="LKQ495" s="69"/>
      <c r="LKR495" s="69"/>
      <c r="LKS495" s="69"/>
      <c r="LKT495" s="69"/>
      <c r="LKU495" s="69"/>
      <c r="LKV495" s="69"/>
      <c r="LKW495" s="69"/>
      <c r="LKX495" s="69"/>
      <c r="LKY495" s="69"/>
      <c r="LKZ495" s="69"/>
      <c r="LLA495" s="69"/>
      <c r="LLB495" s="69"/>
      <c r="LLC495" s="69"/>
      <c r="LLD495" s="69"/>
      <c r="LLE495" s="69"/>
      <c r="LLF495" s="69"/>
      <c r="LLG495" s="69"/>
      <c r="LLH495" s="69"/>
      <c r="LLI495" s="69"/>
      <c r="LLJ495" s="69"/>
      <c r="LLK495" s="69"/>
      <c r="LLL495" s="69"/>
      <c r="LLM495" s="69"/>
      <c r="LLN495" s="69"/>
      <c r="LLO495" s="69"/>
      <c r="LLP495" s="69"/>
      <c r="LLQ495" s="69"/>
      <c r="LLR495" s="69"/>
      <c r="LLS495" s="69"/>
      <c r="LLT495" s="69"/>
      <c r="LLU495" s="69"/>
      <c r="LLV495" s="69"/>
      <c r="LLW495" s="69"/>
      <c r="LLX495" s="69"/>
      <c r="LLY495" s="69"/>
      <c r="LLZ495" s="69"/>
      <c r="LMA495" s="69"/>
      <c r="LMB495" s="69"/>
      <c r="LMC495" s="69"/>
      <c r="LMD495" s="69"/>
      <c r="LME495" s="69"/>
      <c r="LMF495" s="69"/>
      <c r="LMG495" s="69"/>
      <c r="LMH495" s="69"/>
      <c r="LMI495" s="69"/>
      <c r="LMJ495" s="69"/>
      <c r="LMK495" s="69"/>
      <c r="LML495" s="69"/>
      <c r="LMM495" s="69"/>
      <c r="LMN495" s="69"/>
      <c r="LMO495" s="69"/>
      <c r="LMP495" s="69"/>
      <c r="LMQ495" s="69"/>
      <c r="LMR495" s="69"/>
      <c r="LMS495" s="69"/>
      <c r="LMT495" s="69"/>
      <c r="LMU495" s="69"/>
      <c r="LMV495" s="69"/>
      <c r="LMW495" s="69"/>
      <c r="LMX495" s="69"/>
      <c r="LMY495" s="69"/>
      <c r="LMZ495" s="69"/>
      <c r="LNA495" s="69"/>
      <c r="LNB495" s="69"/>
      <c r="LNC495" s="69"/>
      <c r="LND495" s="69"/>
      <c r="LNE495" s="69"/>
      <c r="LNF495" s="69"/>
      <c r="LNG495" s="69"/>
      <c r="LNH495" s="69"/>
      <c r="LNI495" s="69"/>
      <c r="LNJ495" s="69"/>
      <c r="LNK495" s="69"/>
      <c r="LNL495" s="69"/>
      <c r="LNM495" s="69"/>
      <c r="LNN495" s="69"/>
      <c r="LNO495" s="69"/>
      <c r="LNP495" s="69"/>
      <c r="LNQ495" s="69"/>
      <c r="LNR495" s="69"/>
      <c r="LNS495" s="69"/>
      <c r="LNT495" s="69"/>
      <c r="LNU495" s="69"/>
      <c r="LNV495" s="69"/>
      <c r="LNW495" s="69"/>
      <c r="LNX495" s="69"/>
      <c r="LNY495" s="69"/>
      <c r="LNZ495" s="69"/>
      <c r="LOA495" s="69"/>
      <c r="LOB495" s="69"/>
      <c r="LOC495" s="69"/>
      <c r="LOD495" s="69"/>
      <c r="LOE495" s="69"/>
      <c r="LOF495" s="69"/>
      <c r="LOG495" s="69"/>
      <c r="LOH495" s="69"/>
      <c r="LOI495" s="69"/>
      <c r="LOJ495" s="69"/>
      <c r="LOK495" s="69"/>
      <c r="LOL495" s="69"/>
      <c r="LOM495" s="69"/>
      <c r="LON495" s="69"/>
      <c r="LOO495" s="69"/>
      <c r="LOP495" s="69"/>
      <c r="LOQ495" s="69"/>
      <c r="LOR495" s="69"/>
      <c r="LOS495" s="69"/>
      <c r="LOT495" s="69"/>
      <c r="LOU495" s="69"/>
      <c r="LOV495" s="69"/>
      <c r="LOW495" s="69"/>
      <c r="LOX495" s="69"/>
      <c r="LOY495" s="69"/>
      <c r="LOZ495" s="69"/>
      <c r="LPA495" s="69"/>
      <c r="LPB495" s="69"/>
      <c r="LPC495" s="69"/>
      <c r="LPD495" s="69"/>
      <c r="LPE495" s="69"/>
      <c r="LPF495" s="69"/>
      <c r="LPG495" s="69"/>
      <c r="LPH495" s="69"/>
      <c r="LPI495" s="69"/>
      <c r="LPJ495" s="69"/>
      <c r="LPK495" s="69"/>
      <c r="LPL495" s="69"/>
      <c r="LPM495" s="69"/>
      <c r="LPN495" s="69"/>
      <c r="LPO495" s="69"/>
      <c r="LPP495" s="69"/>
      <c r="LPQ495" s="69"/>
      <c r="LPR495" s="69"/>
      <c r="LPS495" s="69"/>
      <c r="LPT495" s="69"/>
      <c r="LPU495" s="69"/>
      <c r="LPV495" s="69"/>
      <c r="LPW495" s="69"/>
      <c r="LPX495" s="69"/>
      <c r="LPY495" s="69"/>
      <c r="LPZ495" s="69"/>
      <c r="LQA495" s="69"/>
      <c r="LQB495" s="69"/>
      <c r="LQC495" s="69"/>
      <c r="LQD495" s="69"/>
      <c r="LQE495" s="69"/>
      <c r="LQF495" s="69"/>
      <c r="LQG495" s="69"/>
      <c r="LQH495" s="69"/>
      <c r="LQI495" s="69"/>
      <c r="LQJ495" s="69"/>
      <c r="LQK495" s="69"/>
      <c r="LQL495" s="69"/>
      <c r="LQM495" s="69"/>
      <c r="LQN495" s="69"/>
      <c r="LQO495" s="69"/>
      <c r="LQP495" s="69"/>
      <c r="LQQ495" s="69"/>
      <c r="LQR495" s="69"/>
      <c r="LQS495" s="69"/>
      <c r="LQT495" s="69"/>
      <c r="LQU495" s="69"/>
      <c r="LQV495" s="69"/>
      <c r="LQW495" s="69"/>
      <c r="LQX495" s="69"/>
      <c r="LQY495" s="69"/>
      <c r="LQZ495" s="69"/>
      <c r="LRA495" s="69"/>
      <c r="LRB495" s="69"/>
      <c r="LRC495" s="69"/>
      <c r="LRD495" s="69"/>
      <c r="LRE495" s="69"/>
      <c r="LRF495" s="69"/>
      <c r="LRG495" s="69"/>
      <c r="LRH495" s="69"/>
      <c r="LRI495" s="69"/>
      <c r="LRJ495" s="69"/>
      <c r="LRK495" s="69"/>
      <c r="LRL495" s="69"/>
      <c r="LRM495" s="69"/>
      <c r="LRN495" s="69"/>
      <c r="LRO495" s="69"/>
      <c r="LRP495" s="69"/>
      <c r="LRQ495" s="69"/>
      <c r="LRR495" s="69"/>
      <c r="LRS495" s="69"/>
      <c r="LRT495" s="69"/>
      <c r="LRU495" s="69"/>
      <c r="LRV495" s="69"/>
      <c r="LRW495" s="69"/>
      <c r="LRX495" s="69"/>
      <c r="LRY495" s="69"/>
      <c r="LRZ495" s="69"/>
      <c r="LSA495" s="69"/>
      <c r="LSB495" s="69"/>
      <c r="LSC495" s="69"/>
      <c r="LSD495" s="69"/>
      <c r="LSE495" s="69"/>
      <c r="LSF495" s="69"/>
      <c r="LSG495" s="69"/>
      <c r="LSH495" s="69"/>
      <c r="LSI495" s="69"/>
      <c r="LSJ495" s="69"/>
      <c r="LSK495" s="69"/>
      <c r="LSL495" s="69"/>
      <c r="LSM495" s="69"/>
      <c r="LSN495" s="69"/>
      <c r="LSO495" s="69"/>
      <c r="LSP495" s="69"/>
      <c r="LSQ495" s="69"/>
      <c r="LSR495" s="69"/>
      <c r="LSS495" s="69"/>
      <c r="LST495" s="69"/>
      <c r="LSU495" s="69"/>
      <c r="LSV495" s="69"/>
      <c r="LSW495" s="69"/>
      <c r="LSX495" s="69"/>
      <c r="LSY495" s="69"/>
      <c r="LSZ495" s="69"/>
      <c r="LTA495" s="69"/>
      <c r="LTB495" s="69"/>
      <c r="LTC495" s="69"/>
      <c r="LTD495" s="69"/>
      <c r="LTE495" s="69"/>
      <c r="LTF495" s="69"/>
      <c r="LTG495" s="69"/>
      <c r="LTH495" s="69"/>
      <c r="LTI495" s="69"/>
      <c r="LTJ495" s="69"/>
      <c r="LTK495" s="69"/>
      <c r="LTL495" s="69"/>
      <c r="LTM495" s="69"/>
      <c r="LTN495" s="69"/>
      <c r="LTO495" s="69"/>
      <c r="LTP495" s="69"/>
      <c r="LTQ495" s="69"/>
      <c r="LTR495" s="69"/>
      <c r="LTS495" s="69"/>
      <c r="LTT495" s="69"/>
      <c r="LTU495" s="69"/>
      <c r="LTV495" s="69"/>
      <c r="LTW495" s="69"/>
      <c r="LTX495" s="69"/>
      <c r="LTY495" s="69"/>
      <c r="LTZ495" s="69"/>
      <c r="LUA495" s="69"/>
      <c r="LUB495" s="69"/>
      <c r="LUC495" s="69"/>
      <c r="LUD495" s="69"/>
      <c r="LUE495" s="69"/>
      <c r="LUF495" s="69"/>
      <c r="LUG495" s="69"/>
      <c r="LUH495" s="69"/>
      <c r="LUI495" s="69"/>
      <c r="LUJ495" s="69"/>
      <c r="LUK495" s="69"/>
      <c r="LUL495" s="69"/>
      <c r="LUM495" s="69"/>
      <c r="LUN495" s="69"/>
      <c r="LUO495" s="69"/>
      <c r="LUP495" s="69"/>
      <c r="LUQ495" s="69"/>
      <c r="LUR495" s="69"/>
      <c r="LUS495" s="69"/>
      <c r="LUT495" s="69"/>
      <c r="LUU495" s="69"/>
      <c r="LUV495" s="69"/>
      <c r="LUW495" s="69"/>
      <c r="LUX495" s="69"/>
      <c r="LUY495" s="69"/>
      <c r="LUZ495" s="69"/>
      <c r="LVA495" s="69"/>
      <c r="LVB495" s="69"/>
      <c r="LVC495" s="69"/>
      <c r="LVD495" s="69"/>
      <c r="LVE495" s="69"/>
      <c r="LVF495" s="69"/>
      <c r="LVG495" s="69"/>
      <c r="LVH495" s="69"/>
      <c r="LVI495" s="69"/>
      <c r="LVJ495" s="69"/>
      <c r="LVK495" s="69"/>
      <c r="LVL495" s="69"/>
      <c r="LVM495" s="69"/>
      <c r="LVN495" s="69"/>
      <c r="LVO495" s="69"/>
      <c r="LVP495" s="69"/>
      <c r="LVQ495" s="69"/>
      <c r="LVR495" s="69"/>
      <c r="LVS495" s="69"/>
      <c r="LVT495" s="69"/>
      <c r="LVU495" s="69"/>
      <c r="LVV495" s="69"/>
      <c r="LVW495" s="69"/>
      <c r="LVX495" s="69"/>
      <c r="LVY495" s="69"/>
      <c r="LVZ495" s="69"/>
      <c r="LWA495" s="69"/>
      <c r="LWB495" s="69"/>
      <c r="LWC495" s="69"/>
      <c r="LWD495" s="69"/>
      <c r="LWE495" s="69"/>
      <c r="LWF495" s="69"/>
      <c r="LWG495" s="69"/>
      <c r="LWH495" s="69"/>
      <c r="LWI495" s="69"/>
      <c r="LWJ495" s="69"/>
      <c r="LWK495" s="69"/>
      <c r="LWL495" s="69"/>
      <c r="LWM495" s="69"/>
      <c r="LWN495" s="69"/>
      <c r="LWO495" s="69"/>
      <c r="LWP495" s="69"/>
      <c r="LWQ495" s="69"/>
      <c r="LWR495" s="69"/>
      <c r="LWS495" s="69"/>
      <c r="LWT495" s="69"/>
      <c r="LWU495" s="69"/>
      <c r="LWV495" s="69"/>
      <c r="LWW495" s="69"/>
      <c r="LWX495" s="69"/>
      <c r="LWY495" s="69"/>
      <c r="LWZ495" s="69"/>
      <c r="LXA495" s="69"/>
      <c r="LXB495" s="69"/>
      <c r="LXC495" s="69"/>
      <c r="LXD495" s="69"/>
      <c r="LXE495" s="69"/>
      <c r="LXF495" s="69"/>
      <c r="LXG495" s="69"/>
      <c r="LXH495" s="69"/>
      <c r="LXI495" s="69"/>
      <c r="LXJ495" s="69"/>
      <c r="LXK495" s="69"/>
      <c r="LXL495" s="69"/>
      <c r="LXM495" s="69"/>
      <c r="LXN495" s="69"/>
      <c r="LXO495" s="69"/>
      <c r="LXP495" s="69"/>
      <c r="LXQ495" s="69"/>
      <c r="LXR495" s="69"/>
      <c r="LXS495" s="69"/>
      <c r="LXT495" s="69"/>
      <c r="LXU495" s="69"/>
      <c r="LXV495" s="69"/>
      <c r="LXW495" s="69"/>
      <c r="LXX495" s="69"/>
      <c r="LXY495" s="69"/>
      <c r="LXZ495" s="69"/>
      <c r="LYA495" s="69"/>
      <c r="LYB495" s="69"/>
      <c r="LYC495" s="69"/>
      <c r="LYD495" s="69"/>
      <c r="LYE495" s="69"/>
      <c r="LYF495" s="69"/>
      <c r="LYG495" s="69"/>
      <c r="LYH495" s="69"/>
      <c r="LYI495" s="69"/>
      <c r="LYJ495" s="69"/>
      <c r="LYK495" s="69"/>
      <c r="LYL495" s="69"/>
      <c r="LYM495" s="69"/>
      <c r="LYN495" s="69"/>
      <c r="LYO495" s="69"/>
      <c r="LYP495" s="69"/>
      <c r="LYQ495" s="69"/>
      <c r="LYR495" s="69"/>
      <c r="LYS495" s="69"/>
      <c r="LYT495" s="69"/>
      <c r="LYU495" s="69"/>
      <c r="LYV495" s="69"/>
      <c r="LYW495" s="69"/>
      <c r="LYX495" s="69"/>
      <c r="LYY495" s="69"/>
      <c r="LYZ495" s="69"/>
      <c r="LZA495" s="69"/>
      <c r="LZB495" s="69"/>
      <c r="LZC495" s="69"/>
      <c r="LZD495" s="69"/>
      <c r="LZE495" s="69"/>
      <c r="LZF495" s="69"/>
      <c r="LZG495" s="69"/>
      <c r="LZH495" s="69"/>
      <c r="LZI495" s="69"/>
      <c r="LZJ495" s="69"/>
      <c r="LZK495" s="69"/>
      <c r="LZL495" s="69"/>
      <c r="LZM495" s="69"/>
      <c r="LZN495" s="69"/>
      <c r="LZO495" s="69"/>
      <c r="LZP495" s="69"/>
      <c r="LZQ495" s="69"/>
      <c r="LZR495" s="69"/>
      <c r="LZS495" s="69"/>
      <c r="LZT495" s="69"/>
      <c r="LZU495" s="69"/>
      <c r="LZV495" s="69"/>
      <c r="LZW495" s="69"/>
      <c r="LZX495" s="69"/>
      <c r="LZY495" s="69"/>
      <c r="LZZ495" s="69"/>
      <c r="MAA495" s="69"/>
      <c r="MAB495" s="69"/>
      <c r="MAC495" s="69"/>
      <c r="MAD495" s="69"/>
      <c r="MAE495" s="69"/>
      <c r="MAF495" s="69"/>
      <c r="MAG495" s="69"/>
      <c r="MAH495" s="69"/>
      <c r="MAI495" s="69"/>
      <c r="MAJ495" s="69"/>
      <c r="MAK495" s="69"/>
      <c r="MAL495" s="69"/>
      <c r="MAM495" s="69"/>
      <c r="MAN495" s="69"/>
      <c r="MAO495" s="69"/>
      <c r="MAP495" s="69"/>
      <c r="MAQ495" s="69"/>
      <c r="MAR495" s="69"/>
      <c r="MAS495" s="69"/>
      <c r="MAT495" s="69"/>
      <c r="MAU495" s="69"/>
      <c r="MAV495" s="69"/>
      <c r="MAW495" s="69"/>
      <c r="MAX495" s="69"/>
      <c r="MAY495" s="69"/>
      <c r="MAZ495" s="69"/>
      <c r="MBA495" s="69"/>
      <c r="MBB495" s="69"/>
      <c r="MBC495" s="69"/>
      <c r="MBD495" s="69"/>
      <c r="MBE495" s="69"/>
      <c r="MBF495" s="69"/>
      <c r="MBG495" s="69"/>
      <c r="MBH495" s="69"/>
      <c r="MBI495" s="69"/>
      <c r="MBJ495" s="69"/>
      <c r="MBK495" s="69"/>
      <c r="MBL495" s="69"/>
      <c r="MBM495" s="69"/>
      <c r="MBN495" s="69"/>
      <c r="MBO495" s="69"/>
      <c r="MBP495" s="69"/>
      <c r="MBQ495" s="69"/>
      <c r="MBR495" s="69"/>
      <c r="MBS495" s="69"/>
      <c r="MBT495" s="69"/>
      <c r="MBU495" s="69"/>
      <c r="MBV495" s="69"/>
      <c r="MBW495" s="69"/>
      <c r="MBX495" s="69"/>
      <c r="MBY495" s="69"/>
      <c r="MBZ495" s="69"/>
      <c r="MCA495" s="69"/>
      <c r="MCB495" s="69"/>
      <c r="MCC495" s="69"/>
      <c r="MCD495" s="69"/>
      <c r="MCE495" s="69"/>
      <c r="MCF495" s="69"/>
      <c r="MCG495" s="69"/>
      <c r="MCH495" s="69"/>
      <c r="MCI495" s="69"/>
      <c r="MCJ495" s="69"/>
      <c r="MCK495" s="69"/>
      <c r="MCL495" s="69"/>
      <c r="MCM495" s="69"/>
      <c r="MCN495" s="69"/>
      <c r="MCO495" s="69"/>
      <c r="MCP495" s="69"/>
      <c r="MCQ495" s="69"/>
      <c r="MCR495" s="69"/>
      <c r="MCS495" s="69"/>
      <c r="MCT495" s="69"/>
      <c r="MCU495" s="69"/>
      <c r="MCV495" s="69"/>
      <c r="MCW495" s="69"/>
      <c r="MCX495" s="69"/>
      <c r="MCY495" s="69"/>
      <c r="MCZ495" s="69"/>
      <c r="MDA495" s="69"/>
      <c r="MDB495" s="69"/>
      <c r="MDC495" s="69"/>
      <c r="MDD495" s="69"/>
      <c r="MDE495" s="69"/>
      <c r="MDF495" s="69"/>
      <c r="MDG495" s="69"/>
      <c r="MDH495" s="69"/>
      <c r="MDI495" s="69"/>
      <c r="MDJ495" s="69"/>
      <c r="MDK495" s="69"/>
      <c r="MDL495" s="69"/>
      <c r="MDM495" s="69"/>
      <c r="MDN495" s="69"/>
      <c r="MDO495" s="69"/>
      <c r="MDP495" s="69"/>
      <c r="MDQ495" s="69"/>
      <c r="MDR495" s="69"/>
      <c r="MDS495" s="69"/>
      <c r="MDT495" s="69"/>
      <c r="MDU495" s="69"/>
      <c r="MDV495" s="69"/>
      <c r="MDW495" s="69"/>
      <c r="MDX495" s="69"/>
      <c r="MDY495" s="69"/>
      <c r="MDZ495" s="69"/>
      <c r="MEA495" s="69"/>
      <c r="MEB495" s="69"/>
      <c r="MEC495" s="69"/>
      <c r="MED495" s="69"/>
      <c r="MEE495" s="69"/>
      <c r="MEF495" s="69"/>
      <c r="MEG495" s="69"/>
      <c r="MEH495" s="69"/>
      <c r="MEI495" s="69"/>
      <c r="MEJ495" s="69"/>
      <c r="MEK495" s="69"/>
      <c r="MEL495" s="69"/>
      <c r="MEM495" s="69"/>
      <c r="MEN495" s="69"/>
      <c r="MEO495" s="69"/>
      <c r="MEP495" s="69"/>
      <c r="MEQ495" s="69"/>
      <c r="MER495" s="69"/>
      <c r="MES495" s="69"/>
      <c r="MET495" s="69"/>
      <c r="MEU495" s="69"/>
      <c r="MEV495" s="69"/>
      <c r="MEW495" s="69"/>
      <c r="MEX495" s="69"/>
      <c r="MEY495" s="69"/>
      <c r="MEZ495" s="69"/>
      <c r="MFA495" s="69"/>
      <c r="MFB495" s="69"/>
      <c r="MFC495" s="69"/>
      <c r="MFD495" s="69"/>
      <c r="MFE495" s="69"/>
      <c r="MFF495" s="69"/>
      <c r="MFG495" s="69"/>
      <c r="MFH495" s="69"/>
      <c r="MFI495" s="69"/>
      <c r="MFJ495" s="69"/>
      <c r="MFK495" s="69"/>
      <c r="MFL495" s="69"/>
      <c r="MFM495" s="69"/>
      <c r="MFN495" s="69"/>
      <c r="MFO495" s="69"/>
      <c r="MFP495" s="69"/>
      <c r="MFQ495" s="69"/>
      <c r="MFR495" s="69"/>
      <c r="MFS495" s="69"/>
      <c r="MFT495" s="69"/>
      <c r="MFU495" s="69"/>
      <c r="MFV495" s="69"/>
      <c r="MFW495" s="69"/>
      <c r="MFX495" s="69"/>
      <c r="MFY495" s="69"/>
      <c r="MFZ495" s="69"/>
      <c r="MGA495" s="69"/>
      <c r="MGB495" s="69"/>
      <c r="MGC495" s="69"/>
      <c r="MGD495" s="69"/>
      <c r="MGE495" s="69"/>
      <c r="MGF495" s="69"/>
      <c r="MGG495" s="69"/>
      <c r="MGH495" s="69"/>
      <c r="MGI495" s="69"/>
      <c r="MGJ495" s="69"/>
      <c r="MGK495" s="69"/>
      <c r="MGL495" s="69"/>
      <c r="MGM495" s="69"/>
      <c r="MGN495" s="69"/>
      <c r="MGO495" s="69"/>
      <c r="MGP495" s="69"/>
      <c r="MGQ495" s="69"/>
      <c r="MGR495" s="69"/>
      <c r="MGS495" s="69"/>
      <c r="MGT495" s="69"/>
      <c r="MGU495" s="69"/>
      <c r="MGV495" s="69"/>
      <c r="MGW495" s="69"/>
      <c r="MGX495" s="69"/>
      <c r="MGY495" s="69"/>
      <c r="MGZ495" s="69"/>
      <c r="MHA495" s="69"/>
      <c r="MHB495" s="69"/>
      <c r="MHC495" s="69"/>
      <c r="MHD495" s="69"/>
      <c r="MHE495" s="69"/>
      <c r="MHF495" s="69"/>
      <c r="MHG495" s="69"/>
      <c r="MHH495" s="69"/>
      <c r="MHI495" s="69"/>
      <c r="MHJ495" s="69"/>
      <c r="MHK495" s="69"/>
      <c r="MHL495" s="69"/>
      <c r="MHM495" s="69"/>
      <c r="MHN495" s="69"/>
      <c r="MHO495" s="69"/>
      <c r="MHP495" s="69"/>
      <c r="MHQ495" s="69"/>
      <c r="MHR495" s="69"/>
      <c r="MHS495" s="69"/>
      <c r="MHT495" s="69"/>
      <c r="MHU495" s="69"/>
      <c r="MHV495" s="69"/>
      <c r="MHW495" s="69"/>
      <c r="MHX495" s="69"/>
      <c r="MHY495" s="69"/>
      <c r="MHZ495" s="69"/>
      <c r="MIA495" s="69"/>
      <c r="MIB495" s="69"/>
      <c r="MIC495" s="69"/>
      <c r="MID495" s="69"/>
      <c r="MIE495" s="69"/>
      <c r="MIF495" s="69"/>
      <c r="MIG495" s="69"/>
      <c r="MIH495" s="69"/>
      <c r="MII495" s="69"/>
      <c r="MIJ495" s="69"/>
      <c r="MIK495" s="69"/>
      <c r="MIL495" s="69"/>
      <c r="MIM495" s="69"/>
      <c r="MIN495" s="69"/>
      <c r="MIO495" s="69"/>
      <c r="MIP495" s="69"/>
      <c r="MIQ495" s="69"/>
      <c r="MIR495" s="69"/>
      <c r="MIS495" s="69"/>
      <c r="MIT495" s="69"/>
      <c r="MIU495" s="69"/>
      <c r="MIV495" s="69"/>
      <c r="MIW495" s="69"/>
      <c r="MIX495" s="69"/>
      <c r="MIY495" s="69"/>
      <c r="MIZ495" s="69"/>
      <c r="MJA495" s="69"/>
      <c r="MJB495" s="69"/>
      <c r="MJC495" s="69"/>
      <c r="MJD495" s="69"/>
      <c r="MJE495" s="69"/>
      <c r="MJF495" s="69"/>
      <c r="MJG495" s="69"/>
      <c r="MJH495" s="69"/>
      <c r="MJI495" s="69"/>
      <c r="MJJ495" s="69"/>
      <c r="MJK495" s="69"/>
      <c r="MJL495" s="69"/>
      <c r="MJM495" s="69"/>
      <c r="MJN495" s="69"/>
      <c r="MJO495" s="69"/>
      <c r="MJP495" s="69"/>
      <c r="MJQ495" s="69"/>
      <c r="MJR495" s="69"/>
      <c r="MJS495" s="69"/>
      <c r="MJT495" s="69"/>
      <c r="MJU495" s="69"/>
      <c r="MJV495" s="69"/>
      <c r="MJW495" s="69"/>
      <c r="MJX495" s="69"/>
      <c r="MJY495" s="69"/>
      <c r="MJZ495" s="69"/>
      <c r="MKA495" s="69"/>
      <c r="MKB495" s="69"/>
      <c r="MKC495" s="69"/>
      <c r="MKD495" s="69"/>
      <c r="MKE495" s="69"/>
      <c r="MKF495" s="69"/>
      <c r="MKG495" s="69"/>
      <c r="MKH495" s="69"/>
      <c r="MKI495" s="69"/>
      <c r="MKJ495" s="69"/>
      <c r="MKK495" s="69"/>
      <c r="MKL495" s="69"/>
      <c r="MKM495" s="69"/>
      <c r="MKN495" s="69"/>
      <c r="MKO495" s="69"/>
      <c r="MKP495" s="69"/>
      <c r="MKQ495" s="69"/>
      <c r="MKR495" s="69"/>
      <c r="MKS495" s="69"/>
      <c r="MKT495" s="69"/>
      <c r="MKU495" s="69"/>
      <c r="MKV495" s="69"/>
      <c r="MKW495" s="69"/>
      <c r="MKX495" s="69"/>
      <c r="MKY495" s="69"/>
      <c r="MKZ495" s="69"/>
      <c r="MLA495" s="69"/>
      <c r="MLB495" s="69"/>
      <c r="MLC495" s="69"/>
      <c r="MLD495" s="69"/>
      <c r="MLE495" s="69"/>
      <c r="MLF495" s="69"/>
      <c r="MLG495" s="69"/>
      <c r="MLH495" s="69"/>
      <c r="MLI495" s="69"/>
      <c r="MLJ495" s="69"/>
      <c r="MLK495" s="69"/>
      <c r="MLL495" s="69"/>
      <c r="MLM495" s="69"/>
      <c r="MLN495" s="69"/>
      <c r="MLO495" s="69"/>
      <c r="MLP495" s="69"/>
      <c r="MLQ495" s="69"/>
      <c r="MLR495" s="69"/>
      <c r="MLS495" s="69"/>
      <c r="MLT495" s="69"/>
      <c r="MLU495" s="69"/>
      <c r="MLV495" s="69"/>
      <c r="MLW495" s="69"/>
      <c r="MLX495" s="69"/>
      <c r="MLY495" s="69"/>
      <c r="MLZ495" s="69"/>
      <c r="MMA495" s="69"/>
      <c r="MMB495" s="69"/>
      <c r="MMC495" s="69"/>
      <c r="MMD495" s="69"/>
      <c r="MME495" s="69"/>
      <c r="MMF495" s="69"/>
      <c r="MMG495" s="69"/>
      <c r="MMH495" s="69"/>
      <c r="MMI495" s="69"/>
      <c r="MMJ495" s="69"/>
      <c r="MMK495" s="69"/>
      <c r="MML495" s="69"/>
      <c r="MMM495" s="69"/>
      <c r="MMN495" s="69"/>
      <c r="MMO495" s="69"/>
      <c r="MMP495" s="69"/>
      <c r="MMQ495" s="69"/>
      <c r="MMR495" s="69"/>
      <c r="MMS495" s="69"/>
      <c r="MMT495" s="69"/>
      <c r="MMU495" s="69"/>
      <c r="MMV495" s="69"/>
      <c r="MMW495" s="69"/>
      <c r="MMX495" s="69"/>
      <c r="MMY495" s="69"/>
      <c r="MMZ495" s="69"/>
      <c r="MNA495" s="69"/>
      <c r="MNB495" s="69"/>
      <c r="MNC495" s="69"/>
      <c r="MND495" s="69"/>
      <c r="MNE495" s="69"/>
      <c r="MNF495" s="69"/>
      <c r="MNG495" s="69"/>
      <c r="MNH495" s="69"/>
      <c r="MNI495" s="69"/>
      <c r="MNJ495" s="69"/>
      <c r="MNK495" s="69"/>
      <c r="MNL495" s="69"/>
      <c r="MNM495" s="69"/>
      <c r="MNN495" s="69"/>
      <c r="MNO495" s="69"/>
      <c r="MNP495" s="69"/>
      <c r="MNQ495" s="69"/>
      <c r="MNR495" s="69"/>
      <c r="MNS495" s="69"/>
      <c r="MNT495" s="69"/>
      <c r="MNU495" s="69"/>
      <c r="MNV495" s="69"/>
      <c r="MNW495" s="69"/>
      <c r="MNX495" s="69"/>
      <c r="MNY495" s="69"/>
      <c r="MNZ495" s="69"/>
      <c r="MOA495" s="69"/>
      <c r="MOB495" s="69"/>
      <c r="MOC495" s="69"/>
      <c r="MOD495" s="69"/>
      <c r="MOE495" s="69"/>
      <c r="MOF495" s="69"/>
      <c r="MOG495" s="69"/>
      <c r="MOH495" s="69"/>
      <c r="MOI495" s="69"/>
      <c r="MOJ495" s="69"/>
      <c r="MOK495" s="69"/>
      <c r="MOL495" s="69"/>
      <c r="MOM495" s="69"/>
      <c r="MON495" s="69"/>
      <c r="MOO495" s="69"/>
      <c r="MOP495" s="69"/>
      <c r="MOQ495" s="69"/>
      <c r="MOR495" s="69"/>
      <c r="MOS495" s="69"/>
      <c r="MOT495" s="69"/>
      <c r="MOU495" s="69"/>
      <c r="MOV495" s="69"/>
      <c r="MOW495" s="69"/>
      <c r="MOX495" s="69"/>
      <c r="MOY495" s="69"/>
      <c r="MOZ495" s="69"/>
      <c r="MPA495" s="69"/>
      <c r="MPB495" s="69"/>
      <c r="MPC495" s="69"/>
      <c r="MPD495" s="69"/>
      <c r="MPE495" s="69"/>
      <c r="MPF495" s="69"/>
      <c r="MPG495" s="69"/>
      <c r="MPH495" s="69"/>
      <c r="MPI495" s="69"/>
      <c r="MPJ495" s="69"/>
      <c r="MPK495" s="69"/>
      <c r="MPL495" s="69"/>
      <c r="MPM495" s="69"/>
      <c r="MPN495" s="69"/>
      <c r="MPO495" s="69"/>
      <c r="MPP495" s="69"/>
      <c r="MPQ495" s="69"/>
      <c r="MPR495" s="69"/>
      <c r="MPS495" s="69"/>
      <c r="MPT495" s="69"/>
      <c r="MPU495" s="69"/>
      <c r="MPV495" s="69"/>
      <c r="MPW495" s="69"/>
      <c r="MPX495" s="69"/>
      <c r="MPY495" s="69"/>
      <c r="MPZ495" s="69"/>
      <c r="MQA495" s="69"/>
      <c r="MQB495" s="69"/>
      <c r="MQC495" s="69"/>
      <c r="MQD495" s="69"/>
      <c r="MQE495" s="69"/>
      <c r="MQF495" s="69"/>
      <c r="MQG495" s="69"/>
      <c r="MQH495" s="69"/>
      <c r="MQI495" s="69"/>
      <c r="MQJ495" s="69"/>
      <c r="MQK495" s="69"/>
      <c r="MQL495" s="69"/>
      <c r="MQM495" s="69"/>
      <c r="MQN495" s="69"/>
      <c r="MQO495" s="69"/>
      <c r="MQP495" s="69"/>
      <c r="MQQ495" s="69"/>
      <c r="MQR495" s="69"/>
      <c r="MQS495" s="69"/>
      <c r="MQT495" s="69"/>
      <c r="MQU495" s="69"/>
      <c r="MQV495" s="69"/>
      <c r="MQW495" s="69"/>
      <c r="MQX495" s="69"/>
      <c r="MQY495" s="69"/>
      <c r="MQZ495" s="69"/>
      <c r="MRA495" s="69"/>
      <c r="MRB495" s="69"/>
      <c r="MRC495" s="69"/>
      <c r="MRD495" s="69"/>
      <c r="MRE495" s="69"/>
      <c r="MRF495" s="69"/>
      <c r="MRG495" s="69"/>
      <c r="MRH495" s="69"/>
      <c r="MRI495" s="69"/>
      <c r="MRJ495" s="69"/>
      <c r="MRK495" s="69"/>
      <c r="MRL495" s="69"/>
      <c r="MRM495" s="69"/>
      <c r="MRN495" s="69"/>
      <c r="MRO495" s="69"/>
      <c r="MRP495" s="69"/>
      <c r="MRQ495" s="69"/>
      <c r="MRR495" s="69"/>
      <c r="MRS495" s="69"/>
      <c r="MRT495" s="69"/>
      <c r="MRU495" s="69"/>
      <c r="MRV495" s="69"/>
      <c r="MRW495" s="69"/>
      <c r="MRX495" s="69"/>
      <c r="MRY495" s="69"/>
      <c r="MRZ495" s="69"/>
      <c r="MSA495" s="69"/>
      <c r="MSB495" s="69"/>
      <c r="MSC495" s="69"/>
      <c r="MSD495" s="69"/>
      <c r="MSE495" s="69"/>
      <c r="MSF495" s="69"/>
      <c r="MSG495" s="69"/>
      <c r="MSH495" s="69"/>
      <c r="MSI495" s="69"/>
      <c r="MSJ495" s="69"/>
      <c r="MSK495" s="69"/>
      <c r="MSL495" s="69"/>
      <c r="MSM495" s="69"/>
      <c r="MSN495" s="69"/>
      <c r="MSO495" s="69"/>
      <c r="MSP495" s="69"/>
      <c r="MSQ495" s="69"/>
      <c r="MSR495" s="69"/>
      <c r="MSS495" s="69"/>
      <c r="MST495" s="69"/>
      <c r="MSU495" s="69"/>
      <c r="MSV495" s="69"/>
      <c r="MSW495" s="69"/>
      <c r="MSX495" s="69"/>
      <c r="MSY495" s="69"/>
      <c r="MSZ495" s="69"/>
      <c r="MTA495" s="69"/>
      <c r="MTB495" s="69"/>
      <c r="MTC495" s="69"/>
      <c r="MTD495" s="69"/>
      <c r="MTE495" s="69"/>
      <c r="MTF495" s="69"/>
      <c r="MTG495" s="69"/>
      <c r="MTH495" s="69"/>
      <c r="MTI495" s="69"/>
      <c r="MTJ495" s="69"/>
      <c r="MTK495" s="69"/>
      <c r="MTL495" s="69"/>
      <c r="MTM495" s="69"/>
      <c r="MTN495" s="69"/>
      <c r="MTO495" s="69"/>
      <c r="MTP495" s="69"/>
      <c r="MTQ495" s="69"/>
      <c r="MTR495" s="69"/>
      <c r="MTS495" s="69"/>
      <c r="MTT495" s="69"/>
      <c r="MTU495" s="69"/>
      <c r="MTV495" s="69"/>
      <c r="MTW495" s="69"/>
      <c r="MTX495" s="69"/>
      <c r="MTY495" s="69"/>
      <c r="MTZ495" s="69"/>
      <c r="MUA495" s="69"/>
      <c r="MUB495" s="69"/>
      <c r="MUC495" s="69"/>
      <c r="MUD495" s="69"/>
      <c r="MUE495" s="69"/>
      <c r="MUF495" s="69"/>
      <c r="MUG495" s="69"/>
      <c r="MUH495" s="69"/>
      <c r="MUI495" s="69"/>
      <c r="MUJ495" s="69"/>
      <c r="MUK495" s="69"/>
      <c r="MUL495" s="69"/>
      <c r="MUM495" s="69"/>
      <c r="MUN495" s="69"/>
      <c r="MUO495" s="69"/>
      <c r="MUP495" s="69"/>
      <c r="MUQ495" s="69"/>
      <c r="MUR495" s="69"/>
      <c r="MUS495" s="69"/>
      <c r="MUT495" s="69"/>
      <c r="MUU495" s="69"/>
      <c r="MUV495" s="69"/>
      <c r="MUW495" s="69"/>
      <c r="MUX495" s="69"/>
      <c r="MUY495" s="69"/>
      <c r="MUZ495" s="69"/>
      <c r="MVA495" s="69"/>
      <c r="MVB495" s="69"/>
      <c r="MVC495" s="69"/>
      <c r="MVD495" s="69"/>
      <c r="MVE495" s="69"/>
      <c r="MVF495" s="69"/>
      <c r="MVG495" s="69"/>
      <c r="MVH495" s="69"/>
      <c r="MVI495" s="69"/>
      <c r="MVJ495" s="69"/>
      <c r="MVK495" s="69"/>
      <c r="MVL495" s="69"/>
      <c r="MVM495" s="69"/>
      <c r="MVN495" s="69"/>
      <c r="MVO495" s="69"/>
      <c r="MVP495" s="69"/>
      <c r="MVQ495" s="69"/>
      <c r="MVR495" s="69"/>
      <c r="MVS495" s="69"/>
      <c r="MVT495" s="69"/>
      <c r="MVU495" s="69"/>
      <c r="MVV495" s="69"/>
      <c r="MVW495" s="69"/>
      <c r="MVX495" s="69"/>
      <c r="MVY495" s="69"/>
      <c r="MVZ495" s="69"/>
      <c r="MWA495" s="69"/>
      <c r="MWB495" s="69"/>
      <c r="MWC495" s="69"/>
      <c r="MWD495" s="69"/>
      <c r="MWE495" s="69"/>
      <c r="MWF495" s="69"/>
      <c r="MWG495" s="69"/>
      <c r="MWH495" s="69"/>
      <c r="MWI495" s="69"/>
      <c r="MWJ495" s="69"/>
      <c r="MWK495" s="69"/>
      <c r="MWL495" s="69"/>
      <c r="MWM495" s="69"/>
      <c r="MWN495" s="69"/>
      <c r="MWO495" s="69"/>
      <c r="MWP495" s="69"/>
      <c r="MWQ495" s="69"/>
      <c r="MWR495" s="69"/>
      <c r="MWS495" s="69"/>
      <c r="MWT495" s="69"/>
      <c r="MWU495" s="69"/>
      <c r="MWV495" s="69"/>
      <c r="MWW495" s="69"/>
      <c r="MWX495" s="69"/>
      <c r="MWY495" s="69"/>
      <c r="MWZ495" s="69"/>
      <c r="MXA495" s="69"/>
      <c r="MXB495" s="69"/>
      <c r="MXC495" s="69"/>
      <c r="MXD495" s="69"/>
      <c r="MXE495" s="69"/>
      <c r="MXF495" s="69"/>
      <c r="MXG495" s="69"/>
      <c r="MXH495" s="69"/>
      <c r="MXI495" s="69"/>
      <c r="MXJ495" s="69"/>
      <c r="MXK495" s="69"/>
      <c r="MXL495" s="69"/>
      <c r="MXM495" s="69"/>
      <c r="MXN495" s="69"/>
      <c r="MXO495" s="69"/>
      <c r="MXP495" s="69"/>
      <c r="MXQ495" s="69"/>
      <c r="MXR495" s="69"/>
      <c r="MXS495" s="69"/>
      <c r="MXT495" s="69"/>
      <c r="MXU495" s="69"/>
      <c r="MXV495" s="69"/>
      <c r="MXW495" s="69"/>
      <c r="MXX495" s="69"/>
      <c r="MXY495" s="69"/>
      <c r="MXZ495" s="69"/>
      <c r="MYA495" s="69"/>
      <c r="MYB495" s="69"/>
      <c r="MYC495" s="69"/>
      <c r="MYD495" s="69"/>
      <c r="MYE495" s="69"/>
      <c r="MYF495" s="69"/>
      <c r="MYG495" s="69"/>
      <c r="MYH495" s="69"/>
      <c r="MYI495" s="69"/>
      <c r="MYJ495" s="69"/>
      <c r="MYK495" s="69"/>
      <c r="MYL495" s="69"/>
      <c r="MYM495" s="69"/>
      <c r="MYN495" s="69"/>
      <c r="MYO495" s="69"/>
      <c r="MYP495" s="69"/>
      <c r="MYQ495" s="69"/>
      <c r="MYR495" s="69"/>
      <c r="MYS495" s="69"/>
      <c r="MYT495" s="69"/>
      <c r="MYU495" s="69"/>
      <c r="MYV495" s="69"/>
      <c r="MYW495" s="69"/>
      <c r="MYX495" s="69"/>
      <c r="MYY495" s="69"/>
      <c r="MYZ495" s="69"/>
      <c r="MZA495" s="69"/>
      <c r="MZB495" s="69"/>
      <c r="MZC495" s="69"/>
      <c r="MZD495" s="69"/>
      <c r="MZE495" s="69"/>
      <c r="MZF495" s="69"/>
      <c r="MZG495" s="69"/>
      <c r="MZH495" s="69"/>
      <c r="MZI495" s="69"/>
      <c r="MZJ495" s="69"/>
      <c r="MZK495" s="69"/>
      <c r="MZL495" s="69"/>
      <c r="MZM495" s="69"/>
      <c r="MZN495" s="69"/>
      <c r="MZO495" s="69"/>
      <c r="MZP495" s="69"/>
      <c r="MZQ495" s="69"/>
      <c r="MZR495" s="69"/>
      <c r="MZS495" s="69"/>
      <c r="MZT495" s="69"/>
      <c r="MZU495" s="69"/>
      <c r="MZV495" s="69"/>
      <c r="MZW495" s="69"/>
      <c r="MZX495" s="69"/>
      <c r="MZY495" s="69"/>
      <c r="MZZ495" s="69"/>
      <c r="NAA495" s="69"/>
      <c r="NAB495" s="69"/>
      <c r="NAC495" s="69"/>
      <c r="NAD495" s="69"/>
      <c r="NAE495" s="69"/>
      <c r="NAF495" s="69"/>
      <c r="NAG495" s="69"/>
      <c r="NAH495" s="69"/>
      <c r="NAI495" s="69"/>
      <c r="NAJ495" s="69"/>
      <c r="NAK495" s="69"/>
      <c r="NAL495" s="69"/>
      <c r="NAM495" s="69"/>
      <c r="NAN495" s="69"/>
      <c r="NAO495" s="69"/>
      <c r="NAP495" s="69"/>
      <c r="NAQ495" s="69"/>
      <c r="NAR495" s="69"/>
      <c r="NAS495" s="69"/>
      <c r="NAT495" s="69"/>
      <c r="NAU495" s="69"/>
      <c r="NAV495" s="69"/>
      <c r="NAW495" s="69"/>
      <c r="NAX495" s="69"/>
      <c r="NAY495" s="69"/>
      <c r="NAZ495" s="69"/>
      <c r="NBA495" s="69"/>
      <c r="NBB495" s="69"/>
      <c r="NBC495" s="69"/>
      <c r="NBD495" s="69"/>
      <c r="NBE495" s="69"/>
      <c r="NBF495" s="69"/>
      <c r="NBG495" s="69"/>
      <c r="NBH495" s="69"/>
      <c r="NBI495" s="69"/>
      <c r="NBJ495" s="69"/>
      <c r="NBK495" s="69"/>
      <c r="NBL495" s="69"/>
      <c r="NBM495" s="69"/>
      <c r="NBN495" s="69"/>
      <c r="NBO495" s="69"/>
      <c r="NBP495" s="69"/>
      <c r="NBQ495" s="69"/>
      <c r="NBR495" s="69"/>
      <c r="NBS495" s="69"/>
      <c r="NBT495" s="69"/>
      <c r="NBU495" s="69"/>
      <c r="NBV495" s="69"/>
      <c r="NBW495" s="69"/>
      <c r="NBX495" s="69"/>
      <c r="NBY495" s="69"/>
      <c r="NBZ495" s="69"/>
      <c r="NCA495" s="69"/>
      <c r="NCB495" s="69"/>
      <c r="NCC495" s="69"/>
      <c r="NCD495" s="69"/>
      <c r="NCE495" s="69"/>
      <c r="NCF495" s="69"/>
      <c r="NCG495" s="69"/>
      <c r="NCH495" s="69"/>
      <c r="NCI495" s="69"/>
      <c r="NCJ495" s="69"/>
      <c r="NCK495" s="69"/>
      <c r="NCL495" s="69"/>
      <c r="NCM495" s="69"/>
      <c r="NCN495" s="69"/>
      <c r="NCO495" s="69"/>
      <c r="NCP495" s="69"/>
      <c r="NCQ495" s="69"/>
      <c r="NCR495" s="69"/>
      <c r="NCS495" s="69"/>
      <c r="NCT495" s="69"/>
      <c r="NCU495" s="69"/>
      <c r="NCV495" s="69"/>
      <c r="NCW495" s="69"/>
      <c r="NCX495" s="69"/>
      <c r="NCY495" s="69"/>
      <c r="NCZ495" s="69"/>
      <c r="NDA495" s="69"/>
      <c r="NDB495" s="69"/>
      <c r="NDC495" s="69"/>
      <c r="NDD495" s="69"/>
      <c r="NDE495" s="69"/>
      <c r="NDF495" s="69"/>
      <c r="NDG495" s="69"/>
      <c r="NDH495" s="69"/>
      <c r="NDI495" s="69"/>
      <c r="NDJ495" s="69"/>
      <c r="NDK495" s="69"/>
      <c r="NDL495" s="69"/>
      <c r="NDM495" s="69"/>
      <c r="NDN495" s="69"/>
      <c r="NDO495" s="69"/>
      <c r="NDP495" s="69"/>
      <c r="NDQ495" s="69"/>
      <c r="NDR495" s="69"/>
      <c r="NDS495" s="69"/>
      <c r="NDT495" s="69"/>
      <c r="NDU495" s="69"/>
      <c r="NDV495" s="69"/>
      <c r="NDW495" s="69"/>
      <c r="NDX495" s="69"/>
      <c r="NDY495" s="69"/>
      <c r="NDZ495" s="69"/>
      <c r="NEA495" s="69"/>
      <c r="NEB495" s="69"/>
      <c r="NEC495" s="69"/>
      <c r="NED495" s="69"/>
      <c r="NEE495" s="69"/>
      <c r="NEF495" s="69"/>
      <c r="NEG495" s="69"/>
      <c r="NEH495" s="69"/>
      <c r="NEI495" s="69"/>
      <c r="NEJ495" s="69"/>
      <c r="NEK495" s="69"/>
      <c r="NEL495" s="69"/>
      <c r="NEM495" s="69"/>
      <c r="NEN495" s="69"/>
      <c r="NEO495" s="69"/>
      <c r="NEP495" s="69"/>
      <c r="NEQ495" s="69"/>
      <c r="NER495" s="69"/>
      <c r="NES495" s="69"/>
      <c r="NET495" s="69"/>
      <c r="NEU495" s="69"/>
      <c r="NEV495" s="69"/>
      <c r="NEW495" s="69"/>
      <c r="NEX495" s="69"/>
      <c r="NEY495" s="69"/>
      <c r="NEZ495" s="69"/>
      <c r="NFA495" s="69"/>
      <c r="NFB495" s="69"/>
      <c r="NFC495" s="69"/>
      <c r="NFD495" s="69"/>
      <c r="NFE495" s="69"/>
      <c r="NFF495" s="69"/>
      <c r="NFG495" s="69"/>
      <c r="NFH495" s="69"/>
      <c r="NFI495" s="69"/>
      <c r="NFJ495" s="69"/>
      <c r="NFK495" s="69"/>
      <c r="NFL495" s="69"/>
      <c r="NFM495" s="69"/>
      <c r="NFN495" s="69"/>
      <c r="NFO495" s="69"/>
      <c r="NFP495" s="69"/>
      <c r="NFQ495" s="69"/>
      <c r="NFR495" s="69"/>
      <c r="NFS495" s="69"/>
      <c r="NFT495" s="69"/>
      <c r="NFU495" s="69"/>
      <c r="NFV495" s="69"/>
      <c r="NFW495" s="69"/>
      <c r="NFX495" s="69"/>
      <c r="NFY495" s="69"/>
      <c r="NFZ495" s="69"/>
      <c r="NGA495" s="69"/>
      <c r="NGB495" s="69"/>
      <c r="NGC495" s="69"/>
      <c r="NGD495" s="69"/>
      <c r="NGE495" s="69"/>
      <c r="NGF495" s="69"/>
      <c r="NGG495" s="69"/>
      <c r="NGH495" s="69"/>
      <c r="NGI495" s="69"/>
      <c r="NGJ495" s="69"/>
      <c r="NGK495" s="69"/>
      <c r="NGL495" s="69"/>
      <c r="NGM495" s="69"/>
      <c r="NGN495" s="69"/>
      <c r="NGO495" s="69"/>
      <c r="NGP495" s="69"/>
      <c r="NGQ495" s="69"/>
      <c r="NGR495" s="69"/>
      <c r="NGS495" s="69"/>
      <c r="NGT495" s="69"/>
      <c r="NGU495" s="69"/>
      <c r="NGV495" s="69"/>
      <c r="NGW495" s="69"/>
      <c r="NGX495" s="69"/>
      <c r="NGY495" s="69"/>
      <c r="NGZ495" s="69"/>
      <c r="NHA495" s="69"/>
      <c r="NHB495" s="69"/>
      <c r="NHC495" s="69"/>
      <c r="NHD495" s="69"/>
      <c r="NHE495" s="69"/>
      <c r="NHF495" s="69"/>
      <c r="NHG495" s="69"/>
      <c r="NHH495" s="69"/>
      <c r="NHI495" s="69"/>
      <c r="NHJ495" s="69"/>
      <c r="NHK495" s="69"/>
      <c r="NHL495" s="69"/>
      <c r="NHM495" s="69"/>
      <c r="NHN495" s="69"/>
      <c r="NHO495" s="69"/>
      <c r="NHP495" s="69"/>
      <c r="NHQ495" s="69"/>
      <c r="NHR495" s="69"/>
      <c r="NHS495" s="69"/>
      <c r="NHT495" s="69"/>
      <c r="NHU495" s="69"/>
      <c r="NHV495" s="69"/>
      <c r="NHW495" s="69"/>
      <c r="NHX495" s="69"/>
      <c r="NHY495" s="69"/>
      <c r="NHZ495" s="69"/>
      <c r="NIA495" s="69"/>
      <c r="NIB495" s="69"/>
      <c r="NIC495" s="69"/>
      <c r="NID495" s="69"/>
      <c r="NIE495" s="69"/>
      <c r="NIF495" s="69"/>
      <c r="NIG495" s="69"/>
      <c r="NIH495" s="69"/>
      <c r="NII495" s="69"/>
      <c r="NIJ495" s="69"/>
      <c r="NIK495" s="69"/>
      <c r="NIL495" s="69"/>
      <c r="NIM495" s="69"/>
      <c r="NIN495" s="69"/>
      <c r="NIO495" s="69"/>
      <c r="NIP495" s="69"/>
      <c r="NIQ495" s="69"/>
      <c r="NIR495" s="69"/>
      <c r="NIS495" s="69"/>
      <c r="NIT495" s="69"/>
      <c r="NIU495" s="69"/>
      <c r="NIV495" s="69"/>
      <c r="NIW495" s="69"/>
      <c r="NIX495" s="69"/>
      <c r="NIY495" s="69"/>
      <c r="NIZ495" s="69"/>
      <c r="NJA495" s="69"/>
      <c r="NJB495" s="69"/>
      <c r="NJC495" s="69"/>
      <c r="NJD495" s="69"/>
      <c r="NJE495" s="69"/>
      <c r="NJF495" s="69"/>
      <c r="NJG495" s="69"/>
      <c r="NJH495" s="69"/>
      <c r="NJI495" s="69"/>
      <c r="NJJ495" s="69"/>
      <c r="NJK495" s="69"/>
      <c r="NJL495" s="69"/>
      <c r="NJM495" s="69"/>
      <c r="NJN495" s="69"/>
      <c r="NJO495" s="69"/>
      <c r="NJP495" s="69"/>
      <c r="NJQ495" s="69"/>
      <c r="NJR495" s="69"/>
      <c r="NJS495" s="69"/>
      <c r="NJT495" s="69"/>
      <c r="NJU495" s="69"/>
      <c r="NJV495" s="69"/>
      <c r="NJW495" s="69"/>
      <c r="NJX495" s="69"/>
      <c r="NJY495" s="69"/>
      <c r="NJZ495" s="69"/>
      <c r="NKA495" s="69"/>
      <c r="NKB495" s="69"/>
      <c r="NKC495" s="69"/>
      <c r="NKD495" s="69"/>
      <c r="NKE495" s="69"/>
      <c r="NKF495" s="69"/>
      <c r="NKG495" s="69"/>
      <c r="NKH495" s="69"/>
      <c r="NKI495" s="69"/>
      <c r="NKJ495" s="69"/>
      <c r="NKK495" s="69"/>
      <c r="NKL495" s="69"/>
      <c r="NKM495" s="69"/>
      <c r="NKN495" s="69"/>
      <c r="NKO495" s="69"/>
      <c r="NKP495" s="69"/>
      <c r="NKQ495" s="69"/>
      <c r="NKR495" s="69"/>
      <c r="NKS495" s="69"/>
      <c r="NKT495" s="69"/>
      <c r="NKU495" s="69"/>
      <c r="NKV495" s="69"/>
      <c r="NKW495" s="69"/>
      <c r="NKX495" s="69"/>
      <c r="NKY495" s="69"/>
      <c r="NKZ495" s="69"/>
      <c r="NLA495" s="69"/>
      <c r="NLB495" s="69"/>
      <c r="NLC495" s="69"/>
      <c r="NLD495" s="69"/>
      <c r="NLE495" s="69"/>
      <c r="NLF495" s="69"/>
      <c r="NLG495" s="69"/>
      <c r="NLH495" s="69"/>
      <c r="NLI495" s="69"/>
      <c r="NLJ495" s="69"/>
      <c r="NLK495" s="69"/>
      <c r="NLL495" s="69"/>
      <c r="NLM495" s="69"/>
      <c r="NLN495" s="69"/>
      <c r="NLO495" s="69"/>
      <c r="NLP495" s="69"/>
      <c r="NLQ495" s="69"/>
      <c r="NLR495" s="69"/>
      <c r="NLS495" s="69"/>
      <c r="NLT495" s="69"/>
      <c r="NLU495" s="69"/>
      <c r="NLV495" s="69"/>
      <c r="NLW495" s="69"/>
      <c r="NLX495" s="69"/>
      <c r="NLY495" s="69"/>
      <c r="NLZ495" s="69"/>
      <c r="NMA495" s="69"/>
      <c r="NMB495" s="69"/>
      <c r="NMC495" s="69"/>
      <c r="NMD495" s="69"/>
      <c r="NME495" s="69"/>
      <c r="NMF495" s="69"/>
      <c r="NMG495" s="69"/>
      <c r="NMH495" s="69"/>
      <c r="NMI495" s="69"/>
      <c r="NMJ495" s="69"/>
      <c r="NMK495" s="69"/>
      <c r="NML495" s="69"/>
      <c r="NMM495" s="69"/>
      <c r="NMN495" s="69"/>
      <c r="NMO495" s="69"/>
      <c r="NMP495" s="69"/>
      <c r="NMQ495" s="69"/>
      <c r="NMR495" s="69"/>
      <c r="NMS495" s="69"/>
      <c r="NMT495" s="69"/>
      <c r="NMU495" s="69"/>
      <c r="NMV495" s="69"/>
      <c r="NMW495" s="69"/>
      <c r="NMX495" s="69"/>
      <c r="NMY495" s="69"/>
      <c r="NMZ495" s="69"/>
      <c r="NNA495" s="69"/>
      <c r="NNB495" s="69"/>
      <c r="NNC495" s="69"/>
      <c r="NND495" s="69"/>
      <c r="NNE495" s="69"/>
      <c r="NNF495" s="69"/>
      <c r="NNG495" s="69"/>
      <c r="NNH495" s="69"/>
      <c r="NNI495" s="69"/>
      <c r="NNJ495" s="69"/>
      <c r="NNK495" s="69"/>
      <c r="NNL495" s="69"/>
      <c r="NNM495" s="69"/>
      <c r="NNN495" s="69"/>
      <c r="NNO495" s="69"/>
      <c r="NNP495" s="69"/>
      <c r="NNQ495" s="69"/>
      <c r="NNR495" s="69"/>
      <c r="NNS495" s="69"/>
      <c r="NNT495" s="69"/>
      <c r="NNU495" s="69"/>
      <c r="NNV495" s="69"/>
      <c r="NNW495" s="69"/>
      <c r="NNX495" s="69"/>
      <c r="NNY495" s="69"/>
      <c r="NNZ495" s="69"/>
      <c r="NOA495" s="69"/>
      <c r="NOB495" s="69"/>
      <c r="NOC495" s="69"/>
      <c r="NOD495" s="69"/>
      <c r="NOE495" s="69"/>
      <c r="NOF495" s="69"/>
      <c r="NOG495" s="69"/>
      <c r="NOH495" s="69"/>
      <c r="NOI495" s="69"/>
      <c r="NOJ495" s="69"/>
      <c r="NOK495" s="69"/>
      <c r="NOL495" s="69"/>
      <c r="NOM495" s="69"/>
      <c r="NON495" s="69"/>
      <c r="NOO495" s="69"/>
      <c r="NOP495" s="69"/>
      <c r="NOQ495" s="69"/>
      <c r="NOR495" s="69"/>
      <c r="NOS495" s="69"/>
      <c r="NOT495" s="69"/>
      <c r="NOU495" s="69"/>
      <c r="NOV495" s="69"/>
      <c r="NOW495" s="69"/>
      <c r="NOX495" s="69"/>
      <c r="NOY495" s="69"/>
      <c r="NOZ495" s="69"/>
      <c r="NPA495" s="69"/>
      <c r="NPB495" s="69"/>
      <c r="NPC495" s="69"/>
      <c r="NPD495" s="69"/>
      <c r="NPE495" s="69"/>
      <c r="NPF495" s="69"/>
      <c r="NPG495" s="69"/>
      <c r="NPH495" s="69"/>
      <c r="NPI495" s="69"/>
      <c r="NPJ495" s="69"/>
      <c r="NPK495" s="69"/>
      <c r="NPL495" s="69"/>
      <c r="NPM495" s="69"/>
      <c r="NPN495" s="69"/>
      <c r="NPO495" s="69"/>
      <c r="NPP495" s="69"/>
      <c r="NPQ495" s="69"/>
      <c r="NPR495" s="69"/>
      <c r="NPS495" s="69"/>
      <c r="NPT495" s="69"/>
      <c r="NPU495" s="69"/>
      <c r="NPV495" s="69"/>
      <c r="NPW495" s="69"/>
      <c r="NPX495" s="69"/>
      <c r="NPY495" s="69"/>
      <c r="NPZ495" s="69"/>
      <c r="NQA495" s="69"/>
      <c r="NQB495" s="69"/>
      <c r="NQC495" s="69"/>
      <c r="NQD495" s="69"/>
      <c r="NQE495" s="69"/>
      <c r="NQF495" s="69"/>
      <c r="NQG495" s="69"/>
      <c r="NQH495" s="69"/>
      <c r="NQI495" s="69"/>
      <c r="NQJ495" s="69"/>
      <c r="NQK495" s="69"/>
      <c r="NQL495" s="69"/>
      <c r="NQM495" s="69"/>
      <c r="NQN495" s="69"/>
      <c r="NQO495" s="69"/>
      <c r="NQP495" s="69"/>
      <c r="NQQ495" s="69"/>
      <c r="NQR495" s="69"/>
      <c r="NQS495" s="69"/>
      <c r="NQT495" s="69"/>
      <c r="NQU495" s="69"/>
      <c r="NQV495" s="69"/>
      <c r="NQW495" s="69"/>
      <c r="NQX495" s="69"/>
      <c r="NQY495" s="69"/>
      <c r="NQZ495" s="69"/>
      <c r="NRA495" s="69"/>
      <c r="NRB495" s="69"/>
      <c r="NRC495" s="69"/>
      <c r="NRD495" s="69"/>
      <c r="NRE495" s="69"/>
      <c r="NRF495" s="69"/>
      <c r="NRG495" s="69"/>
      <c r="NRH495" s="69"/>
      <c r="NRI495" s="69"/>
      <c r="NRJ495" s="69"/>
      <c r="NRK495" s="69"/>
      <c r="NRL495" s="69"/>
      <c r="NRM495" s="69"/>
      <c r="NRN495" s="69"/>
      <c r="NRO495" s="69"/>
      <c r="NRP495" s="69"/>
      <c r="NRQ495" s="69"/>
      <c r="NRR495" s="69"/>
      <c r="NRS495" s="69"/>
      <c r="NRT495" s="69"/>
      <c r="NRU495" s="69"/>
      <c r="NRV495" s="69"/>
      <c r="NRW495" s="69"/>
      <c r="NRX495" s="69"/>
      <c r="NRY495" s="69"/>
      <c r="NRZ495" s="69"/>
      <c r="NSA495" s="69"/>
      <c r="NSB495" s="69"/>
      <c r="NSC495" s="69"/>
      <c r="NSD495" s="69"/>
      <c r="NSE495" s="69"/>
      <c r="NSF495" s="69"/>
      <c r="NSG495" s="69"/>
      <c r="NSH495" s="69"/>
      <c r="NSI495" s="69"/>
      <c r="NSJ495" s="69"/>
      <c r="NSK495" s="69"/>
      <c r="NSL495" s="69"/>
      <c r="NSM495" s="69"/>
      <c r="NSN495" s="69"/>
      <c r="NSO495" s="69"/>
      <c r="NSP495" s="69"/>
      <c r="NSQ495" s="69"/>
      <c r="NSR495" s="69"/>
      <c r="NSS495" s="69"/>
      <c r="NST495" s="69"/>
      <c r="NSU495" s="69"/>
      <c r="NSV495" s="69"/>
      <c r="NSW495" s="69"/>
      <c r="NSX495" s="69"/>
      <c r="NSY495" s="69"/>
      <c r="NSZ495" s="69"/>
      <c r="NTA495" s="69"/>
      <c r="NTB495" s="69"/>
      <c r="NTC495" s="69"/>
      <c r="NTD495" s="69"/>
      <c r="NTE495" s="69"/>
      <c r="NTF495" s="69"/>
      <c r="NTG495" s="69"/>
      <c r="NTH495" s="69"/>
      <c r="NTI495" s="69"/>
      <c r="NTJ495" s="69"/>
      <c r="NTK495" s="69"/>
      <c r="NTL495" s="69"/>
      <c r="NTM495" s="69"/>
      <c r="NTN495" s="69"/>
      <c r="NTO495" s="69"/>
      <c r="NTP495" s="69"/>
      <c r="NTQ495" s="69"/>
      <c r="NTR495" s="69"/>
      <c r="NTS495" s="69"/>
      <c r="NTT495" s="69"/>
      <c r="NTU495" s="69"/>
      <c r="NTV495" s="69"/>
      <c r="NTW495" s="69"/>
      <c r="NTX495" s="69"/>
      <c r="NTY495" s="69"/>
      <c r="NTZ495" s="69"/>
      <c r="NUA495" s="69"/>
      <c r="NUB495" s="69"/>
      <c r="NUC495" s="69"/>
      <c r="NUD495" s="69"/>
      <c r="NUE495" s="69"/>
      <c r="NUF495" s="69"/>
      <c r="NUG495" s="69"/>
      <c r="NUH495" s="69"/>
      <c r="NUI495" s="69"/>
      <c r="NUJ495" s="69"/>
      <c r="NUK495" s="69"/>
      <c r="NUL495" s="69"/>
      <c r="NUM495" s="69"/>
      <c r="NUN495" s="69"/>
      <c r="NUO495" s="69"/>
      <c r="NUP495" s="69"/>
      <c r="NUQ495" s="69"/>
      <c r="NUR495" s="69"/>
      <c r="NUS495" s="69"/>
      <c r="NUT495" s="69"/>
      <c r="NUU495" s="69"/>
      <c r="NUV495" s="69"/>
      <c r="NUW495" s="69"/>
      <c r="NUX495" s="69"/>
      <c r="NUY495" s="69"/>
      <c r="NUZ495" s="69"/>
      <c r="NVA495" s="69"/>
      <c r="NVB495" s="69"/>
      <c r="NVC495" s="69"/>
      <c r="NVD495" s="69"/>
      <c r="NVE495" s="69"/>
      <c r="NVF495" s="69"/>
      <c r="NVG495" s="69"/>
      <c r="NVH495" s="69"/>
      <c r="NVI495" s="69"/>
      <c r="NVJ495" s="69"/>
      <c r="NVK495" s="69"/>
      <c r="NVL495" s="69"/>
      <c r="NVM495" s="69"/>
      <c r="NVN495" s="69"/>
      <c r="NVO495" s="69"/>
      <c r="NVP495" s="69"/>
      <c r="NVQ495" s="69"/>
      <c r="NVR495" s="69"/>
      <c r="NVS495" s="69"/>
      <c r="NVT495" s="69"/>
      <c r="NVU495" s="69"/>
      <c r="NVV495" s="69"/>
      <c r="NVW495" s="69"/>
      <c r="NVX495" s="69"/>
      <c r="NVY495" s="69"/>
      <c r="NVZ495" s="69"/>
      <c r="NWA495" s="69"/>
      <c r="NWB495" s="69"/>
      <c r="NWC495" s="69"/>
      <c r="NWD495" s="69"/>
      <c r="NWE495" s="69"/>
      <c r="NWF495" s="69"/>
      <c r="NWG495" s="69"/>
      <c r="NWH495" s="69"/>
      <c r="NWI495" s="69"/>
      <c r="NWJ495" s="69"/>
      <c r="NWK495" s="69"/>
      <c r="NWL495" s="69"/>
      <c r="NWM495" s="69"/>
      <c r="NWN495" s="69"/>
      <c r="NWO495" s="69"/>
      <c r="NWP495" s="69"/>
      <c r="NWQ495" s="69"/>
      <c r="NWR495" s="69"/>
      <c r="NWS495" s="69"/>
      <c r="NWT495" s="69"/>
      <c r="NWU495" s="69"/>
      <c r="NWV495" s="69"/>
      <c r="NWW495" s="69"/>
      <c r="NWX495" s="69"/>
      <c r="NWY495" s="69"/>
      <c r="NWZ495" s="69"/>
      <c r="NXA495" s="69"/>
      <c r="NXB495" s="69"/>
      <c r="NXC495" s="69"/>
      <c r="NXD495" s="69"/>
      <c r="NXE495" s="69"/>
      <c r="NXF495" s="69"/>
      <c r="NXG495" s="69"/>
      <c r="NXH495" s="69"/>
      <c r="NXI495" s="69"/>
      <c r="NXJ495" s="69"/>
      <c r="NXK495" s="69"/>
      <c r="NXL495" s="69"/>
      <c r="NXM495" s="69"/>
      <c r="NXN495" s="69"/>
      <c r="NXO495" s="69"/>
      <c r="NXP495" s="69"/>
      <c r="NXQ495" s="69"/>
      <c r="NXR495" s="69"/>
      <c r="NXS495" s="69"/>
      <c r="NXT495" s="69"/>
      <c r="NXU495" s="69"/>
      <c r="NXV495" s="69"/>
      <c r="NXW495" s="69"/>
      <c r="NXX495" s="69"/>
      <c r="NXY495" s="69"/>
      <c r="NXZ495" s="69"/>
      <c r="NYA495" s="69"/>
      <c r="NYB495" s="69"/>
      <c r="NYC495" s="69"/>
      <c r="NYD495" s="69"/>
      <c r="NYE495" s="69"/>
      <c r="NYF495" s="69"/>
      <c r="NYG495" s="69"/>
      <c r="NYH495" s="69"/>
      <c r="NYI495" s="69"/>
      <c r="NYJ495" s="69"/>
      <c r="NYK495" s="69"/>
      <c r="NYL495" s="69"/>
      <c r="NYM495" s="69"/>
      <c r="NYN495" s="69"/>
      <c r="NYO495" s="69"/>
      <c r="NYP495" s="69"/>
      <c r="NYQ495" s="69"/>
      <c r="NYR495" s="69"/>
      <c r="NYS495" s="69"/>
      <c r="NYT495" s="69"/>
      <c r="NYU495" s="69"/>
      <c r="NYV495" s="69"/>
      <c r="NYW495" s="69"/>
      <c r="NYX495" s="69"/>
      <c r="NYY495" s="69"/>
      <c r="NYZ495" s="69"/>
      <c r="NZA495" s="69"/>
      <c r="NZB495" s="69"/>
      <c r="NZC495" s="69"/>
      <c r="NZD495" s="69"/>
      <c r="NZE495" s="69"/>
      <c r="NZF495" s="69"/>
      <c r="NZG495" s="69"/>
      <c r="NZH495" s="69"/>
      <c r="NZI495" s="69"/>
      <c r="NZJ495" s="69"/>
      <c r="NZK495" s="69"/>
      <c r="NZL495" s="69"/>
      <c r="NZM495" s="69"/>
      <c r="NZN495" s="69"/>
      <c r="NZO495" s="69"/>
      <c r="NZP495" s="69"/>
      <c r="NZQ495" s="69"/>
      <c r="NZR495" s="69"/>
      <c r="NZS495" s="69"/>
      <c r="NZT495" s="69"/>
      <c r="NZU495" s="69"/>
      <c r="NZV495" s="69"/>
      <c r="NZW495" s="69"/>
      <c r="NZX495" s="69"/>
      <c r="NZY495" s="69"/>
      <c r="NZZ495" s="69"/>
      <c r="OAA495" s="69"/>
      <c r="OAB495" s="69"/>
      <c r="OAC495" s="69"/>
      <c r="OAD495" s="69"/>
      <c r="OAE495" s="69"/>
      <c r="OAF495" s="69"/>
      <c r="OAG495" s="69"/>
      <c r="OAH495" s="69"/>
      <c r="OAI495" s="69"/>
      <c r="OAJ495" s="69"/>
      <c r="OAK495" s="69"/>
      <c r="OAL495" s="69"/>
      <c r="OAM495" s="69"/>
      <c r="OAN495" s="69"/>
      <c r="OAO495" s="69"/>
      <c r="OAP495" s="69"/>
      <c r="OAQ495" s="69"/>
      <c r="OAR495" s="69"/>
      <c r="OAS495" s="69"/>
      <c r="OAT495" s="69"/>
      <c r="OAU495" s="69"/>
      <c r="OAV495" s="69"/>
      <c r="OAW495" s="69"/>
      <c r="OAX495" s="69"/>
      <c r="OAY495" s="69"/>
      <c r="OAZ495" s="69"/>
      <c r="OBA495" s="69"/>
      <c r="OBB495" s="69"/>
      <c r="OBC495" s="69"/>
      <c r="OBD495" s="69"/>
      <c r="OBE495" s="69"/>
      <c r="OBF495" s="69"/>
      <c r="OBG495" s="69"/>
      <c r="OBH495" s="69"/>
      <c r="OBI495" s="69"/>
      <c r="OBJ495" s="69"/>
      <c r="OBK495" s="69"/>
      <c r="OBL495" s="69"/>
      <c r="OBM495" s="69"/>
      <c r="OBN495" s="69"/>
      <c r="OBO495" s="69"/>
      <c r="OBP495" s="69"/>
      <c r="OBQ495" s="69"/>
      <c r="OBR495" s="69"/>
      <c r="OBS495" s="69"/>
      <c r="OBT495" s="69"/>
      <c r="OBU495" s="69"/>
      <c r="OBV495" s="69"/>
      <c r="OBW495" s="69"/>
      <c r="OBX495" s="69"/>
      <c r="OBY495" s="69"/>
      <c r="OBZ495" s="69"/>
      <c r="OCA495" s="69"/>
      <c r="OCB495" s="69"/>
      <c r="OCC495" s="69"/>
      <c r="OCD495" s="69"/>
      <c r="OCE495" s="69"/>
      <c r="OCF495" s="69"/>
      <c r="OCG495" s="69"/>
      <c r="OCH495" s="69"/>
      <c r="OCI495" s="69"/>
      <c r="OCJ495" s="69"/>
      <c r="OCK495" s="69"/>
      <c r="OCL495" s="69"/>
      <c r="OCM495" s="69"/>
      <c r="OCN495" s="69"/>
      <c r="OCO495" s="69"/>
      <c r="OCP495" s="69"/>
      <c r="OCQ495" s="69"/>
      <c r="OCR495" s="69"/>
      <c r="OCS495" s="69"/>
      <c r="OCT495" s="69"/>
      <c r="OCU495" s="69"/>
      <c r="OCV495" s="69"/>
      <c r="OCW495" s="69"/>
      <c r="OCX495" s="69"/>
      <c r="OCY495" s="69"/>
      <c r="OCZ495" s="69"/>
      <c r="ODA495" s="69"/>
      <c r="ODB495" s="69"/>
      <c r="ODC495" s="69"/>
      <c r="ODD495" s="69"/>
      <c r="ODE495" s="69"/>
      <c r="ODF495" s="69"/>
      <c r="ODG495" s="69"/>
      <c r="ODH495" s="69"/>
      <c r="ODI495" s="69"/>
      <c r="ODJ495" s="69"/>
      <c r="ODK495" s="69"/>
      <c r="ODL495" s="69"/>
      <c r="ODM495" s="69"/>
      <c r="ODN495" s="69"/>
      <c r="ODO495" s="69"/>
      <c r="ODP495" s="69"/>
      <c r="ODQ495" s="69"/>
      <c r="ODR495" s="69"/>
      <c r="ODS495" s="69"/>
      <c r="ODT495" s="69"/>
      <c r="ODU495" s="69"/>
      <c r="ODV495" s="69"/>
      <c r="ODW495" s="69"/>
      <c r="ODX495" s="69"/>
      <c r="ODY495" s="69"/>
      <c r="ODZ495" s="69"/>
      <c r="OEA495" s="69"/>
      <c r="OEB495" s="69"/>
      <c r="OEC495" s="69"/>
      <c r="OED495" s="69"/>
      <c r="OEE495" s="69"/>
      <c r="OEF495" s="69"/>
      <c r="OEG495" s="69"/>
      <c r="OEH495" s="69"/>
      <c r="OEI495" s="69"/>
      <c r="OEJ495" s="69"/>
      <c r="OEK495" s="69"/>
      <c r="OEL495" s="69"/>
      <c r="OEM495" s="69"/>
      <c r="OEN495" s="69"/>
      <c r="OEO495" s="69"/>
      <c r="OEP495" s="69"/>
      <c r="OEQ495" s="69"/>
      <c r="OER495" s="69"/>
      <c r="OES495" s="69"/>
      <c r="OET495" s="69"/>
      <c r="OEU495" s="69"/>
      <c r="OEV495" s="69"/>
      <c r="OEW495" s="69"/>
      <c r="OEX495" s="69"/>
      <c r="OEY495" s="69"/>
      <c r="OEZ495" s="69"/>
      <c r="OFA495" s="69"/>
      <c r="OFB495" s="69"/>
      <c r="OFC495" s="69"/>
      <c r="OFD495" s="69"/>
      <c r="OFE495" s="69"/>
      <c r="OFF495" s="69"/>
      <c r="OFG495" s="69"/>
      <c r="OFH495" s="69"/>
      <c r="OFI495" s="69"/>
      <c r="OFJ495" s="69"/>
      <c r="OFK495" s="69"/>
      <c r="OFL495" s="69"/>
      <c r="OFM495" s="69"/>
      <c r="OFN495" s="69"/>
      <c r="OFO495" s="69"/>
      <c r="OFP495" s="69"/>
      <c r="OFQ495" s="69"/>
      <c r="OFR495" s="69"/>
      <c r="OFS495" s="69"/>
      <c r="OFT495" s="69"/>
      <c r="OFU495" s="69"/>
      <c r="OFV495" s="69"/>
      <c r="OFW495" s="69"/>
      <c r="OFX495" s="69"/>
      <c r="OFY495" s="69"/>
      <c r="OFZ495" s="69"/>
      <c r="OGA495" s="69"/>
      <c r="OGB495" s="69"/>
      <c r="OGC495" s="69"/>
      <c r="OGD495" s="69"/>
      <c r="OGE495" s="69"/>
      <c r="OGF495" s="69"/>
      <c r="OGG495" s="69"/>
      <c r="OGH495" s="69"/>
      <c r="OGI495" s="69"/>
      <c r="OGJ495" s="69"/>
      <c r="OGK495" s="69"/>
      <c r="OGL495" s="69"/>
      <c r="OGM495" s="69"/>
      <c r="OGN495" s="69"/>
      <c r="OGO495" s="69"/>
      <c r="OGP495" s="69"/>
      <c r="OGQ495" s="69"/>
      <c r="OGR495" s="69"/>
      <c r="OGS495" s="69"/>
      <c r="OGT495" s="69"/>
      <c r="OGU495" s="69"/>
      <c r="OGV495" s="69"/>
      <c r="OGW495" s="69"/>
      <c r="OGX495" s="69"/>
      <c r="OGY495" s="69"/>
      <c r="OGZ495" s="69"/>
      <c r="OHA495" s="69"/>
      <c r="OHB495" s="69"/>
      <c r="OHC495" s="69"/>
      <c r="OHD495" s="69"/>
      <c r="OHE495" s="69"/>
      <c r="OHF495" s="69"/>
      <c r="OHG495" s="69"/>
      <c r="OHH495" s="69"/>
      <c r="OHI495" s="69"/>
      <c r="OHJ495" s="69"/>
      <c r="OHK495" s="69"/>
      <c r="OHL495" s="69"/>
      <c r="OHM495" s="69"/>
      <c r="OHN495" s="69"/>
      <c r="OHO495" s="69"/>
      <c r="OHP495" s="69"/>
      <c r="OHQ495" s="69"/>
      <c r="OHR495" s="69"/>
      <c r="OHS495" s="69"/>
      <c r="OHT495" s="69"/>
      <c r="OHU495" s="69"/>
      <c r="OHV495" s="69"/>
      <c r="OHW495" s="69"/>
      <c r="OHX495" s="69"/>
      <c r="OHY495" s="69"/>
      <c r="OHZ495" s="69"/>
      <c r="OIA495" s="69"/>
      <c r="OIB495" s="69"/>
      <c r="OIC495" s="69"/>
      <c r="OID495" s="69"/>
      <c r="OIE495" s="69"/>
      <c r="OIF495" s="69"/>
      <c r="OIG495" s="69"/>
      <c r="OIH495" s="69"/>
      <c r="OII495" s="69"/>
      <c r="OIJ495" s="69"/>
      <c r="OIK495" s="69"/>
      <c r="OIL495" s="69"/>
      <c r="OIM495" s="69"/>
      <c r="OIN495" s="69"/>
      <c r="OIO495" s="69"/>
      <c r="OIP495" s="69"/>
      <c r="OIQ495" s="69"/>
      <c r="OIR495" s="69"/>
      <c r="OIS495" s="69"/>
      <c r="OIT495" s="69"/>
      <c r="OIU495" s="69"/>
      <c r="OIV495" s="69"/>
      <c r="OIW495" s="69"/>
      <c r="OIX495" s="69"/>
      <c r="OIY495" s="69"/>
      <c r="OIZ495" s="69"/>
      <c r="OJA495" s="69"/>
      <c r="OJB495" s="69"/>
      <c r="OJC495" s="69"/>
      <c r="OJD495" s="69"/>
      <c r="OJE495" s="69"/>
      <c r="OJF495" s="69"/>
      <c r="OJG495" s="69"/>
      <c r="OJH495" s="69"/>
      <c r="OJI495" s="69"/>
      <c r="OJJ495" s="69"/>
      <c r="OJK495" s="69"/>
      <c r="OJL495" s="69"/>
      <c r="OJM495" s="69"/>
      <c r="OJN495" s="69"/>
      <c r="OJO495" s="69"/>
      <c r="OJP495" s="69"/>
      <c r="OJQ495" s="69"/>
      <c r="OJR495" s="69"/>
      <c r="OJS495" s="69"/>
      <c r="OJT495" s="69"/>
      <c r="OJU495" s="69"/>
      <c r="OJV495" s="69"/>
      <c r="OJW495" s="69"/>
      <c r="OJX495" s="69"/>
      <c r="OJY495" s="69"/>
      <c r="OJZ495" s="69"/>
      <c r="OKA495" s="69"/>
      <c r="OKB495" s="69"/>
      <c r="OKC495" s="69"/>
      <c r="OKD495" s="69"/>
      <c r="OKE495" s="69"/>
      <c r="OKF495" s="69"/>
      <c r="OKG495" s="69"/>
      <c r="OKH495" s="69"/>
      <c r="OKI495" s="69"/>
      <c r="OKJ495" s="69"/>
      <c r="OKK495" s="69"/>
      <c r="OKL495" s="69"/>
      <c r="OKM495" s="69"/>
      <c r="OKN495" s="69"/>
      <c r="OKO495" s="69"/>
      <c r="OKP495" s="69"/>
      <c r="OKQ495" s="69"/>
      <c r="OKR495" s="69"/>
      <c r="OKS495" s="69"/>
      <c r="OKT495" s="69"/>
      <c r="OKU495" s="69"/>
      <c r="OKV495" s="69"/>
      <c r="OKW495" s="69"/>
      <c r="OKX495" s="69"/>
      <c r="OKY495" s="69"/>
      <c r="OKZ495" s="69"/>
      <c r="OLA495" s="69"/>
      <c r="OLB495" s="69"/>
      <c r="OLC495" s="69"/>
      <c r="OLD495" s="69"/>
      <c r="OLE495" s="69"/>
      <c r="OLF495" s="69"/>
      <c r="OLG495" s="69"/>
      <c r="OLH495" s="69"/>
      <c r="OLI495" s="69"/>
      <c r="OLJ495" s="69"/>
      <c r="OLK495" s="69"/>
      <c r="OLL495" s="69"/>
      <c r="OLM495" s="69"/>
      <c r="OLN495" s="69"/>
      <c r="OLO495" s="69"/>
      <c r="OLP495" s="69"/>
      <c r="OLQ495" s="69"/>
      <c r="OLR495" s="69"/>
      <c r="OLS495" s="69"/>
      <c r="OLT495" s="69"/>
      <c r="OLU495" s="69"/>
      <c r="OLV495" s="69"/>
      <c r="OLW495" s="69"/>
      <c r="OLX495" s="69"/>
      <c r="OLY495" s="69"/>
      <c r="OLZ495" s="69"/>
      <c r="OMA495" s="69"/>
      <c r="OMB495" s="69"/>
      <c r="OMC495" s="69"/>
      <c r="OMD495" s="69"/>
      <c r="OME495" s="69"/>
      <c r="OMF495" s="69"/>
      <c r="OMG495" s="69"/>
      <c r="OMH495" s="69"/>
      <c r="OMI495" s="69"/>
      <c r="OMJ495" s="69"/>
      <c r="OMK495" s="69"/>
      <c r="OML495" s="69"/>
      <c r="OMM495" s="69"/>
      <c r="OMN495" s="69"/>
      <c r="OMO495" s="69"/>
      <c r="OMP495" s="69"/>
      <c r="OMQ495" s="69"/>
      <c r="OMR495" s="69"/>
      <c r="OMS495" s="69"/>
      <c r="OMT495" s="69"/>
      <c r="OMU495" s="69"/>
      <c r="OMV495" s="69"/>
      <c r="OMW495" s="69"/>
      <c r="OMX495" s="69"/>
      <c r="OMY495" s="69"/>
      <c r="OMZ495" s="69"/>
      <c r="ONA495" s="69"/>
      <c r="ONB495" s="69"/>
      <c r="ONC495" s="69"/>
      <c r="OND495" s="69"/>
      <c r="ONE495" s="69"/>
      <c r="ONF495" s="69"/>
      <c r="ONG495" s="69"/>
      <c r="ONH495" s="69"/>
      <c r="ONI495" s="69"/>
      <c r="ONJ495" s="69"/>
      <c r="ONK495" s="69"/>
      <c r="ONL495" s="69"/>
      <c r="ONM495" s="69"/>
      <c r="ONN495" s="69"/>
      <c r="ONO495" s="69"/>
      <c r="ONP495" s="69"/>
      <c r="ONQ495" s="69"/>
      <c r="ONR495" s="69"/>
      <c r="ONS495" s="69"/>
      <c r="ONT495" s="69"/>
      <c r="ONU495" s="69"/>
      <c r="ONV495" s="69"/>
      <c r="ONW495" s="69"/>
      <c r="ONX495" s="69"/>
      <c r="ONY495" s="69"/>
      <c r="ONZ495" s="69"/>
      <c r="OOA495" s="69"/>
      <c r="OOB495" s="69"/>
      <c r="OOC495" s="69"/>
      <c r="OOD495" s="69"/>
      <c r="OOE495" s="69"/>
      <c r="OOF495" s="69"/>
      <c r="OOG495" s="69"/>
      <c r="OOH495" s="69"/>
      <c r="OOI495" s="69"/>
      <c r="OOJ495" s="69"/>
      <c r="OOK495" s="69"/>
      <c r="OOL495" s="69"/>
      <c r="OOM495" s="69"/>
      <c r="OON495" s="69"/>
      <c r="OOO495" s="69"/>
      <c r="OOP495" s="69"/>
      <c r="OOQ495" s="69"/>
      <c r="OOR495" s="69"/>
      <c r="OOS495" s="69"/>
      <c r="OOT495" s="69"/>
      <c r="OOU495" s="69"/>
      <c r="OOV495" s="69"/>
      <c r="OOW495" s="69"/>
      <c r="OOX495" s="69"/>
      <c r="OOY495" s="69"/>
      <c r="OOZ495" s="69"/>
      <c r="OPA495" s="69"/>
      <c r="OPB495" s="69"/>
      <c r="OPC495" s="69"/>
      <c r="OPD495" s="69"/>
      <c r="OPE495" s="69"/>
      <c r="OPF495" s="69"/>
      <c r="OPG495" s="69"/>
      <c r="OPH495" s="69"/>
      <c r="OPI495" s="69"/>
      <c r="OPJ495" s="69"/>
      <c r="OPK495" s="69"/>
      <c r="OPL495" s="69"/>
      <c r="OPM495" s="69"/>
      <c r="OPN495" s="69"/>
      <c r="OPO495" s="69"/>
      <c r="OPP495" s="69"/>
      <c r="OPQ495" s="69"/>
      <c r="OPR495" s="69"/>
      <c r="OPS495" s="69"/>
      <c r="OPT495" s="69"/>
      <c r="OPU495" s="69"/>
      <c r="OPV495" s="69"/>
      <c r="OPW495" s="69"/>
      <c r="OPX495" s="69"/>
      <c r="OPY495" s="69"/>
      <c r="OPZ495" s="69"/>
      <c r="OQA495" s="69"/>
      <c r="OQB495" s="69"/>
      <c r="OQC495" s="69"/>
      <c r="OQD495" s="69"/>
      <c r="OQE495" s="69"/>
      <c r="OQF495" s="69"/>
      <c r="OQG495" s="69"/>
      <c r="OQH495" s="69"/>
      <c r="OQI495" s="69"/>
      <c r="OQJ495" s="69"/>
      <c r="OQK495" s="69"/>
      <c r="OQL495" s="69"/>
      <c r="OQM495" s="69"/>
      <c r="OQN495" s="69"/>
      <c r="OQO495" s="69"/>
      <c r="OQP495" s="69"/>
      <c r="OQQ495" s="69"/>
      <c r="OQR495" s="69"/>
      <c r="OQS495" s="69"/>
      <c r="OQT495" s="69"/>
      <c r="OQU495" s="69"/>
      <c r="OQV495" s="69"/>
      <c r="OQW495" s="69"/>
      <c r="OQX495" s="69"/>
      <c r="OQY495" s="69"/>
      <c r="OQZ495" s="69"/>
      <c r="ORA495" s="69"/>
      <c r="ORB495" s="69"/>
      <c r="ORC495" s="69"/>
      <c r="ORD495" s="69"/>
      <c r="ORE495" s="69"/>
      <c r="ORF495" s="69"/>
      <c r="ORG495" s="69"/>
      <c r="ORH495" s="69"/>
      <c r="ORI495" s="69"/>
      <c r="ORJ495" s="69"/>
      <c r="ORK495" s="69"/>
      <c r="ORL495" s="69"/>
      <c r="ORM495" s="69"/>
      <c r="ORN495" s="69"/>
      <c r="ORO495" s="69"/>
      <c r="ORP495" s="69"/>
      <c r="ORQ495" s="69"/>
      <c r="ORR495" s="69"/>
      <c r="ORS495" s="69"/>
      <c r="ORT495" s="69"/>
      <c r="ORU495" s="69"/>
      <c r="ORV495" s="69"/>
      <c r="ORW495" s="69"/>
      <c r="ORX495" s="69"/>
      <c r="ORY495" s="69"/>
      <c r="ORZ495" s="69"/>
      <c r="OSA495" s="69"/>
      <c r="OSB495" s="69"/>
      <c r="OSC495" s="69"/>
      <c r="OSD495" s="69"/>
      <c r="OSE495" s="69"/>
      <c r="OSF495" s="69"/>
      <c r="OSG495" s="69"/>
      <c r="OSH495" s="69"/>
      <c r="OSI495" s="69"/>
      <c r="OSJ495" s="69"/>
      <c r="OSK495" s="69"/>
      <c r="OSL495" s="69"/>
      <c r="OSM495" s="69"/>
      <c r="OSN495" s="69"/>
      <c r="OSO495" s="69"/>
      <c r="OSP495" s="69"/>
      <c r="OSQ495" s="69"/>
      <c r="OSR495" s="69"/>
      <c r="OSS495" s="69"/>
      <c r="OST495" s="69"/>
      <c r="OSU495" s="69"/>
      <c r="OSV495" s="69"/>
      <c r="OSW495" s="69"/>
      <c r="OSX495" s="69"/>
      <c r="OSY495" s="69"/>
      <c r="OSZ495" s="69"/>
      <c r="OTA495" s="69"/>
      <c r="OTB495" s="69"/>
      <c r="OTC495" s="69"/>
      <c r="OTD495" s="69"/>
      <c r="OTE495" s="69"/>
      <c r="OTF495" s="69"/>
      <c r="OTG495" s="69"/>
      <c r="OTH495" s="69"/>
      <c r="OTI495" s="69"/>
      <c r="OTJ495" s="69"/>
      <c r="OTK495" s="69"/>
      <c r="OTL495" s="69"/>
      <c r="OTM495" s="69"/>
      <c r="OTN495" s="69"/>
      <c r="OTO495" s="69"/>
      <c r="OTP495" s="69"/>
      <c r="OTQ495" s="69"/>
      <c r="OTR495" s="69"/>
      <c r="OTS495" s="69"/>
      <c r="OTT495" s="69"/>
      <c r="OTU495" s="69"/>
      <c r="OTV495" s="69"/>
      <c r="OTW495" s="69"/>
      <c r="OTX495" s="69"/>
      <c r="OTY495" s="69"/>
      <c r="OTZ495" s="69"/>
      <c r="OUA495" s="69"/>
      <c r="OUB495" s="69"/>
      <c r="OUC495" s="69"/>
      <c r="OUD495" s="69"/>
      <c r="OUE495" s="69"/>
      <c r="OUF495" s="69"/>
      <c r="OUG495" s="69"/>
      <c r="OUH495" s="69"/>
      <c r="OUI495" s="69"/>
      <c r="OUJ495" s="69"/>
      <c r="OUK495" s="69"/>
      <c r="OUL495" s="69"/>
      <c r="OUM495" s="69"/>
      <c r="OUN495" s="69"/>
      <c r="OUO495" s="69"/>
      <c r="OUP495" s="69"/>
      <c r="OUQ495" s="69"/>
      <c r="OUR495" s="69"/>
      <c r="OUS495" s="69"/>
      <c r="OUT495" s="69"/>
      <c r="OUU495" s="69"/>
      <c r="OUV495" s="69"/>
      <c r="OUW495" s="69"/>
      <c r="OUX495" s="69"/>
      <c r="OUY495" s="69"/>
      <c r="OUZ495" s="69"/>
      <c r="OVA495" s="69"/>
      <c r="OVB495" s="69"/>
      <c r="OVC495" s="69"/>
      <c r="OVD495" s="69"/>
      <c r="OVE495" s="69"/>
      <c r="OVF495" s="69"/>
      <c r="OVG495" s="69"/>
      <c r="OVH495" s="69"/>
      <c r="OVI495" s="69"/>
      <c r="OVJ495" s="69"/>
      <c r="OVK495" s="69"/>
      <c r="OVL495" s="69"/>
      <c r="OVM495" s="69"/>
      <c r="OVN495" s="69"/>
      <c r="OVO495" s="69"/>
      <c r="OVP495" s="69"/>
      <c r="OVQ495" s="69"/>
      <c r="OVR495" s="69"/>
      <c r="OVS495" s="69"/>
      <c r="OVT495" s="69"/>
      <c r="OVU495" s="69"/>
      <c r="OVV495" s="69"/>
      <c r="OVW495" s="69"/>
      <c r="OVX495" s="69"/>
      <c r="OVY495" s="69"/>
      <c r="OVZ495" s="69"/>
      <c r="OWA495" s="69"/>
      <c r="OWB495" s="69"/>
      <c r="OWC495" s="69"/>
      <c r="OWD495" s="69"/>
      <c r="OWE495" s="69"/>
      <c r="OWF495" s="69"/>
      <c r="OWG495" s="69"/>
      <c r="OWH495" s="69"/>
      <c r="OWI495" s="69"/>
      <c r="OWJ495" s="69"/>
      <c r="OWK495" s="69"/>
      <c r="OWL495" s="69"/>
      <c r="OWM495" s="69"/>
      <c r="OWN495" s="69"/>
      <c r="OWO495" s="69"/>
      <c r="OWP495" s="69"/>
      <c r="OWQ495" s="69"/>
      <c r="OWR495" s="69"/>
      <c r="OWS495" s="69"/>
      <c r="OWT495" s="69"/>
      <c r="OWU495" s="69"/>
      <c r="OWV495" s="69"/>
      <c r="OWW495" s="69"/>
      <c r="OWX495" s="69"/>
      <c r="OWY495" s="69"/>
      <c r="OWZ495" s="69"/>
      <c r="OXA495" s="69"/>
      <c r="OXB495" s="69"/>
      <c r="OXC495" s="69"/>
      <c r="OXD495" s="69"/>
      <c r="OXE495" s="69"/>
      <c r="OXF495" s="69"/>
      <c r="OXG495" s="69"/>
      <c r="OXH495" s="69"/>
      <c r="OXI495" s="69"/>
      <c r="OXJ495" s="69"/>
      <c r="OXK495" s="69"/>
      <c r="OXL495" s="69"/>
      <c r="OXM495" s="69"/>
      <c r="OXN495" s="69"/>
      <c r="OXO495" s="69"/>
      <c r="OXP495" s="69"/>
      <c r="OXQ495" s="69"/>
      <c r="OXR495" s="69"/>
      <c r="OXS495" s="69"/>
      <c r="OXT495" s="69"/>
      <c r="OXU495" s="69"/>
      <c r="OXV495" s="69"/>
      <c r="OXW495" s="69"/>
      <c r="OXX495" s="69"/>
      <c r="OXY495" s="69"/>
      <c r="OXZ495" s="69"/>
      <c r="OYA495" s="69"/>
      <c r="OYB495" s="69"/>
      <c r="OYC495" s="69"/>
      <c r="OYD495" s="69"/>
      <c r="OYE495" s="69"/>
      <c r="OYF495" s="69"/>
      <c r="OYG495" s="69"/>
      <c r="OYH495" s="69"/>
      <c r="OYI495" s="69"/>
      <c r="OYJ495" s="69"/>
      <c r="OYK495" s="69"/>
      <c r="OYL495" s="69"/>
      <c r="OYM495" s="69"/>
      <c r="OYN495" s="69"/>
      <c r="OYO495" s="69"/>
      <c r="OYP495" s="69"/>
      <c r="OYQ495" s="69"/>
      <c r="OYR495" s="69"/>
      <c r="OYS495" s="69"/>
      <c r="OYT495" s="69"/>
      <c r="OYU495" s="69"/>
      <c r="OYV495" s="69"/>
      <c r="OYW495" s="69"/>
      <c r="OYX495" s="69"/>
      <c r="OYY495" s="69"/>
      <c r="OYZ495" s="69"/>
      <c r="OZA495" s="69"/>
      <c r="OZB495" s="69"/>
      <c r="OZC495" s="69"/>
      <c r="OZD495" s="69"/>
      <c r="OZE495" s="69"/>
      <c r="OZF495" s="69"/>
      <c r="OZG495" s="69"/>
      <c r="OZH495" s="69"/>
      <c r="OZI495" s="69"/>
      <c r="OZJ495" s="69"/>
      <c r="OZK495" s="69"/>
      <c r="OZL495" s="69"/>
      <c r="OZM495" s="69"/>
      <c r="OZN495" s="69"/>
      <c r="OZO495" s="69"/>
      <c r="OZP495" s="69"/>
      <c r="OZQ495" s="69"/>
      <c r="OZR495" s="69"/>
      <c r="OZS495" s="69"/>
      <c r="OZT495" s="69"/>
      <c r="OZU495" s="69"/>
      <c r="OZV495" s="69"/>
      <c r="OZW495" s="69"/>
      <c r="OZX495" s="69"/>
      <c r="OZY495" s="69"/>
      <c r="OZZ495" s="69"/>
      <c r="PAA495" s="69"/>
      <c r="PAB495" s="69"/>
      <c r="PAC495" s="69"/>
      <c r="PAD495" s="69"/>
      <c r="PAE495" s="69"/>
      <c r="PAF495" s="69"/>
      <c r="PAG495" s="69"/>
      <c r="PAH495" s="69"/>
      <c r="PAI495" s="69"/>
      <c r="PAJ495" s="69"/>
      <c r="PAK495" s="69"/>
      <c r="PAL495" s="69"/>
      <c r="PAM495" s="69"/>
      <c r="PAN495" s="69"/>
      <c r="PAO495" s="69"/>
      <c r="PAP495" s="69"/>
      <c r="PAQ495" s="69"/>
      <c r="PAR495" s="69"/>
      <c r="PAS495" s="69"/>
      <c r="PAT495" s="69"/>
      <c r="PAU495" s="69"/>
      <c r="PAV495" s="69"/>
      <c r="PAW495" s="69"/>
      <c r="PAX495" s="69"/>
      <c r="PAY495" s="69"/>
      <c r="PAZ495" s="69"/>
      <c r="PBA495" s="69"/>
      <c r="PBB495" s="69"/>
      <c r="PBC495" s="69"/>
      <c r="PBD495" s="69"/>
      <c r="PBE495" s="69"/>
      <c r="PBF495" s="69"/>
      <c r="PBG495" s="69"/>
      <c r="PBH495" s="69"/>
      <c r="PBI495" s="69"/>
      <c r="PBJ495" s="69"/>
      <c r="PBK495" s="69"/>
      <c r="PBL495" s="69"/>
      <c r="PBM495" s="69"/>
      <c r="PBN495" s="69"/>
      <c r="PBO495" s="69"/>
      <c r="PBP495" s="69"/>
      <c r="PBQ495" s="69"/>
      <c r="PBR495" s="69"/>
      <c r="PBS495" s="69"/>
      <c r="PBT495" s="69"/>
      <c r="PBU495" s="69"/>
      <c r="PBV495" s="69"/>
      <c r="PBW495" s="69"/>
      <c r="PBX495" s="69"/>
      <c r="PBY495" s="69"/>
      <c r="PBZ495" s="69"/>
      <c r="PCA495" s="69"/>
      <c r="PCB495" s="69"/>
      <c r="PCC495" s="69"/>
      <c r="PCD495" s="69"/>
      <c r="PCE495" s="69"/>
      <c r="PCF495" s="69"/>
      <c r="PCG495" s="69"/>
      <c r="PCH495" s="69"/>
      <c r="PCI495" s="69"/>
      <c r="PCJ495" s="69"/>
      <c r="PCK495" s="69"/>
      <c r="PCL495" s="69"/>
      <c r="PCM495" s="69"/>
      <c r="PCN495" s="69"/>
      <c r="PCO495" s="69"/>
      <c r="PCP495" s="69"/>
      <c r="PCQ495" s="69"/>
      <c r="PCR495" s="69"/>
      <c r="PCS495" s="69"/>
      <c r="PCT495" s="69"/>
      <c r="PCU495" s="69"/>
      <c r="PCV495" s="69"/>
      <c r="PCW495" s="69"/>
      <c r="PCX495" s="69"/>
      <c r="PCY495" s="69"/>
      <c r="PCZ495" s="69"/>
      <c r="PDA495" s="69"/>
      <c r="PDB495" s="69"/>
      <c r="PDC495" s="69"/>
      <c r="PDD495" s="69"/>
      <c r="PDE495" s="69"/>
      <c r="PDF495" s="69"/>
      <c r="PDG495" s="69"/>
      <c r="PDH495" s="69"/>
      <c r="PDI495" s="69"/>
      <c r="PDJ495" s="69"/>
      <c r="PDK495" s="69"/>
      <c r="PDL495" s="69"/>
      <c r="PDM495" s="69"/>
      <c r="PDN495" s="69"/>
      <c r="PDO495" s="69"/>
      <c r="PDP495" s="69"/>
      <c r="PDQ495" s="69"/>
      <c r="PDR495" s="69"/>
      <c r="PDS495" s="69"/>
      <c r="PDT495" s="69"/>
      <c r="PDU495" s="69"/>
      <c r="PDV495" s="69"/>
      <c r="PDW495" s="69"/>
      <c r="PDX495" s="69"/>
      <c r="PDY495" s="69"/>
      <c r="PDZ495" s="69"/>
      <c r="PEA495" s="69"/>
      <c r="PEB495" s="69"/>
      <c r="PEC495" s="69"/>
      <c r="PED495" s="69"/>
      <c r="PEE495" s="69"/>
      <c r="PEF495" s="69"/>
      <c r="PEG495" s="69"/>
      <c r="PEH495" s="69"/>
      <c r="PEI495" s="69"/>
      <c r="PEJ495" s="69"/>
      <c r="PEK495" s="69"/>
      <c r="PEL495" s="69"/>
      <c r="PEM495" s="69"/>
      <c r="PEN495" s="69"/>
      <c r="PEO495" s="69"/>
      <c r="PEP495" s="69"/>
      <c r="PEQ495" s="69"/>
      <c r="PER495" s="69"/>
      <c r="PES495" s="69"/>
      <c r="PET495" s="69"/>
      <c r="PEU495" s="69"/>
      <c r="PEV495" s="69"/>
      <c r="PEW495" s="69"/>
      <c r="PEX495" s="69"/>
      <c r="PEY495" s="69"/>
      <c r="PEZ495" s="69"/>
      <c r="PFA495" s="69"/>
      <c r="PFB495" s="69"/>
      <c r="PFC495" s="69"/>
      <c r="PFD495" s="69"/>
      <c r="PFE495" s="69"/>
      <c r="PFF495" s="69"/>
      <c r="PFG495" s="69"/>
      <c r="PFH495" s="69"/>
      <c r="PFI495" s="69"/>
      <c r="PFJ495" s="69"/>
      <c r="PFK495" s="69"/>
      <c r="PFL495" s="69"/>
      <c r="PFM495" s="69"/>
      <c r="PFN495" s="69"/>
      <c r="PFO495" s="69"/>
      <c r="PFP495" s="69"/>
      <c r="PFQ495" s="69"/>
      <c r="PFR495" s="69"/>
      <c r="PFS495" s="69"/>
      <c r="PFT495" s="69"/>
      <c r="PFU495" s="69"/>
      <c r="PFV495" s="69"/>
      <c r="PFW495" s="69"/>
      <c r="PFX495" s="69"/>
      <c r="PFY495" s="69"/>
      <c r="PFZ495" s="69"/>
      <c r="PGA495" s="69"/>
      <c r="PGB495" s="69"/>
      <c r="PGC495" s="69"/>
      <c r="PGD495" s="69"/>
      <c r="PGE495" s="69"/>
      <c r="PGF495" s="69"/>
      <c r="PGG495" s="69"/>
      <c r="PGH495" s="69"/>
      <c r="PGI495" s="69"/>
      <c r="PGJ495" s="69"/>
      <c r="PGK495" s="69"/>
      <c r="PGL495" s="69"/>
      <c r="PGM495" s="69"/>
      <c r="PGN495" s="69"/>
      <c r="PGO495" s="69"/>
      <c r="PGP495" s="69"/>
      <c r="PGQ495" s="69"/>
      <c r="PGR495" s="69"/>
      <c r="PGS495" s="69"/>
      <c r="PGT495" s="69"/>
      <c r="PGU495" s="69"/>
      <c r="PGV495" s="69"/>
      <c r="PGW495" s="69"/>
      <c r="PGX495" s="69"/>
      <c r="PGY495" s="69"/>
      <c r="PGZ495" s="69"/>
      <c r="PHA495" s="69"/>
      <c r="PHB495" s="69"/>
      <c r="PHC495" s="69"/>
      <c r="PHD495" s="69"/>
      <c r="PHE495" s="69"/>
      <c r="PHF495" s="69"/>
      <c r="PHG495" s="69"/>
      <c r="PHH495" s="69"/>
      <c r="PHI495" s="69"/>
      <c r="PHJ495" s="69"/>
      <c r="PHK495" s="69"/>
      <c r="PHL495" s="69"/>
      <c r="PHM495" s="69"/>
      <c r="PHN495" s="69"/>
      <c r="PHO495" s="69"/>
      <c r="PHP495" s="69"/>
      <c r="PHQ495" s="69"/>
      <c r="PHR495" s="69"/>
      <c r="PHS495" s="69"/>
      <c r="PHT495" s="69"/>
      <c r="PHU495" s="69"/>
      <c r="PHV495" s="69"/>
      <c r="PHW495" s="69"/>
      <c r="PHX495" s="69"/>
      <c r="PHY495" s="69"/>
      <c r="PHZ495" s="69"/>
      <c r="PIA495" s="69"/>
      <c r="PIB495" s="69"/>
      <c r="PIC495" s="69"/>
      <c r="PID495" s="69"/>
      <c r="PIE495" s="69"/>
      <c r="PIF495" s="69"/>
      <c r="PIG495" s="69"/>
      <c r="PIH495" s="69"/>
      <c r="PII495" s="69"/>
      <c r="PIJ495" s="69"/>
      <c r="PIK495" s="69"/>
      <c r="PIL495" s="69"/>
      <c r="PIM495" s="69"/>
      <c r="PIN495" s="69"/>
      <c r="PIO495" s="69"/>
      <c r="PIP495" s="69"/>
      <c r="PIQ495" s="69"/>
      <c r="PIR495" s="69"/>
      <c r="PIS495" s="69"/>
      <c r="PIT495" s="69"/>
      <c r="PIU495" s="69"/>
      <c r="PIV495" s="69"/>
      <c r="PIW495" s="69"/>
      <c r="PIX495" s="69"/>
      <c r="PIY495" s="69"/>
      <c r="PIZ495" s="69"/>
      <c r="PJA495" s="69"/>
      <c r="PJB495" s="69"/>
      <c r="PJC495" s="69"/>
      <c r="PJD495" s="69"/>
      <c r="PJE495" s="69"/>
      <c r="PJF495" s="69"/>
      <c r="PJG495" s="69"/>
      <c r="PJH495" s="69"/>
      <c r="PJI495" s="69"/>
      <c r="PJJ495" s="69"/>
      <c r="PJK495" s="69"/>
      <c r="PJL495" s="69"/>
      <c r="PJM495" s="69"/>
      <c r="PJN495" s="69"/>
      <c r="PJO495" s="69"/>
      <c r="PJP495" s="69"/>
      <c r="PJQ495" s="69"/>
      <c r="PJR495" s="69"/>
      <c r="PJS495" s="69"/>
      <c r="PJT495" s="69"/>
      <c r="PJU495" s="69"/>
      <c r="PJV495" s="69"/>
      <c r="PJW495" s="69"/>
      <c r="PJX495" s="69"/>
      <c r="PJY495" s="69"/>
      <c r="PJZ495" s="69"/>
      <c r="PKA495" s="69"/>
      <c r="PKB495" s="69"/>
      <c r="PKC495" s="69"/>
      <c r="PKD495" s="69"/>
      <c r="PKE495" s="69"/>
      <c r="PKF495" s="69"/>
      <c r="PKG495" s="69"/>
      <c r="PKH495" s="69"/>
      <c r="PKI495" s="69"/>
      <c r="PKJ495" s="69"/>
      <c r="PKK495" s="69"/>
      <c r="PKL495" s="69"/>
      <c r="PKM495" s="69"/>
      <c r="PKN495" s="69"/>
      <c r="PKO495" s="69"/>
      <c r="PKP495" s="69"/>
      <c r="PKQ495" s="69"/>
      <c r="PKR495" s="69"/>
      <c r="PKS495" s="69"/>
      <c r="PKT495" s="69"/>
      <c r="PKU495" s="69"/>
      <c r="PKV495" s="69"/>
      <c r="PKW495" s="69"/>
      <c r="PKX495" s="69"/>
      <c r="PKY495" s="69"/>
      <c r="PKZ495" s="69"/>
      <c r="PLA495" s="69"/>
      <c r="PLB495" s="69"/>
      <c r="PLC495" s="69"/>
      <c r="PLD495" s="69"/>
      <c r="PLE495" s="69"/>
      <c r="PLF495" s="69"/>
      <c r="PLG495" s="69"/>
      <c r="PLH495" s="69"/>
      <c r="PLI495" s="69"/>
      <c r="PLJ495" s="69"/>
      <c r="PLK495" s="69"/>
      <c r="PLL495" s="69"/>
      <c r="PLM495" s="69"/>
      <c r="PLN495" s="69"/>
      <c r="PLO495" s="69"/>
      <c r="PLP495" s="69"/>
      <c r="PLQ495" s="69"/>
      <c r="PLR495" s="69"/>
      <c r="PLS495" s="69"/>
      <c r="PLT495" s="69"/>
      <c r="PLU495" s="69"/>
      <c r="PLV495" s="69"/>
      <c r="PLW495" s="69"/>
      <c r="PLX495" s="69"/>
      <c r="PLY495" s="69"/>
      <c r="PLZ495" s="69"/>
      <c r="PMA495" s="69"/>
      <c r="PMB495" s="69"/>
      <c r="PMC495" s="69"/>
      <c r="PMD495" s="69"/>
      <c r="PME495" s="69"/>
      <c r="PMF495" s="69"/>
      <c r="PMG495" s="69"/>
      <c r="PMH495" s="69"/>
      <c r="PMI495" s="69"/>
      <c r="PMJ495" s="69"/>
      <c r="PMK495" s="69"/>
      <c r="PML495" s="69"/>
      <c r="PMM495" s="69"/>
      <c r="PMN495" s="69"/>
      <c r="PMO495" s="69"/>
      <c r="PMP495" s="69"/>
      <c r="PMQ495" s="69"/>
      <c r="PMR495" s="69"/>
      <c r="PMS495" s="69"/>
      <c r="PMT495" s="69"/>
      <c r="PMU495" s="69"/>
      <c r="PMV495" s="69"/>
      <c r="PMW495" s="69"/>
      <c r="PMX495" s="69"/>
      <c r="PMY495" s="69"/>
      <c r="PMZ495" s="69"/>
      <c r="PNA495" s="69"/>
      <c r="PNB495" s="69"/>
      <c r="PNC495" s="69"/>
      <c r="PND495" s="69"/>
      <c r="PNE495" s="69"/>
      <c r="PNF495" s="69"/>
      <c r="PNG495" s="69"/>
      <c r="PNH495" s="69"/>
      <c r="PNI495" s="69"/>
      <c r="PNJ495" s="69"/>
      <c r="PNK495" s="69"/>
      <c r="PNL495" s="69"/>
      <c r="PNM495" s="69"/>
      <c r="PNN495" s="69"/>
      <c r="PNO495" s="69"/>
      <c r="PNP495" s="69"/>
      <c r="PNQ495" s="69"/>
      <c r="PNR495" s="69"/>
      <c r="PNS495" s="69"/>
      <c r="PNT495" s="69"/>
      <c r="PNU495" s="69"/>
      <c r="PNV495" s="69"/>
      <c r="PNW495" s="69"/>
      <c r="PNX495" s="69"/>
      <c r="PNY495" s="69"/>
      <c r="PNZ495" s="69"/>
      <c r="POA495" s="69"/>
      <c r="POB495" s="69"/>
      <c r="POC495" s="69"/>
      <c r="POD495" s="69"/>
      <c r="POE495" s="69"/>
      <c r="POF495" s="69"/>
      <c r="POG495" s="69"/>
      <c r="POH495" s="69"/>
      <c r="POI495" s="69"/>
      <c r="POJ495" s="69"/>
      <c r="POK495" s="69"/>
      <c r="POL495" s="69"/>
      <c r="POM495" s="69"/>
      <c r="PON495" s="69"/>
      <c r="POO495" s="69"/>
      <c r="POP495" s="69"/>
      <c r="POQ495" s="69"/>
      <c r="POR495" s="69"/>
      <c r="POS495" s="69"/>
      <c r="POT495" s="69"/>
      <c r="POU495" s="69"/>
      <c r="POV495" s="69"/>
      <c r="POW495" s="69"/>
      <c r="POX495" s="69"/>
      <c r="POY495" s="69"/>
      <c r="POZ495" s="69"/>
      <c r="PPA495" s="69"/>
      <c r="PPB495" s="69"/>
      <c r="PPC495" s="69"/>
      <c r="PPD495" s="69"/>
      <c r="PPE495" s="69"/>
      <c r="PPF495" s="69"/>
      <c r="PPG495" s="69"/>
      <c r="PPH495" s="69"/>
      <c r="PPI495" s="69"/>
      <c r="PPJ495" s="69"/>
      <c r="PPK495" s="69"/>
      <c r="PPL495" s="69"/>
      <c r="PPM495" s="69"/>
      <c r="PPN495" s="69"/>
      <c r="PPO495" s="69"/>
      <c r="PPP495" s="69"/>
      <c r="PPQ495" s="69"/>
      <c r="PPR495" s="69"/>
      <c r="PPS495" s="69"/>
      <c r="PPT495" s="69"/>
      <c r="PPU495" s="69"/>
      <c r="PPV495" s="69"/>
      <c r="PPW495" s="69"/>
      <c r="PPX495" s="69"/>
      <c r="PPY495" s="69"/>
      <c r="PPZ495" s="69"/>
      <c r="PQA495" s="69"/>
      <c r="PQB495" s="69"/>
      <c r="PQC495" s="69"/>
      <c r="PQD495" s="69"/>
      <c r="PQE495" s="69"/>
      <c r="PQF495" s="69"/>
      <c r="PQG495" s="69"/>
      <c r="PQH495" s="69"/>
      <c r="PQI495" s="69"/>
      <c r="PQJ495" s="69"/>
      <c r="PQK495" s="69"/>
      <c r="PQL495" s="69"/>
      <c r="PQM495" s="69"/>
      <c r="PQN495" s="69"/>
      <c r="PQO495" s="69"/>
      <c r="PQP495" s="69"/>
      <c r="PQQ495" s="69"/>
      <c r="PQR495" s="69"/>
      <c r="PQS495" s="69"/>
      <c r="PQT495" s="69"/>
      <c r="PQU495" s="69"/>
      <c r="PQV495" s="69"/>
      <c r="PQW495" s="69"/>
      <c r="PQX495" s="69"/>
      <c r="PQY495" s="69"/>
      <c r="PQZ495" s="69"/>
      <c r="PRA495" s="69"/>
      <c r="PRB495" s="69"/>
      <c r="PRC495" s="69"/>
      <c r="PRD495" s="69"/>
      <c r="PRE495" s="69"/>
      <c r="PRF495" s="69"/>
      <c r="PRG495" s="69"/>
      <c r="PRH495" s="69"/>
      <c r="PRI495" s="69"/>
      <c r="PRJ495" s="69"/>
      <c r="PRK495" s="69"/>
      <c r="PRL495" s="69"/>
      <c r="PRM495" s="69"/>
      <c r="PRN495" s="69"/>
      <c r="PRO495" s="69"/>
      <c r="PRP495" s="69"/>
      <c r="PRQ495" s="69"/>
      <c r="PRR495" s="69"/>
      <c r="PRS495" s="69"/>
      <c r="PRT495" s="69"/>
      <c r="PRU495" s="69"/>
      <c r="PRV495" s="69"/>
      <c r="PRW495" s="69"/>
      <c r="PRX495" s="69"/>
      <c r="PRY495" s="69"/>
      <c r="PRZ495" s="69"/>
      <c r="PSA495" s="69"/>
      <c r="PSB495" s="69"/>
      <c r="PSC495" s="69"/>
      <c r="PSD495" s="69"/>
      <c r="PSE495" s="69"/>
      <c r="PSF495" s="69"/>
      <c r="PSG495" s="69"/>
      <c r="PSH495" s="69"/>
      <c r="PSI495" s="69"/>
      <c r="PSJ495" s="69"/>
      <c r="PSK495" s="69"/>
      <c r="PSL495" s="69"/>
      <c r="PSM495" s="69"/>
      <c r="PSN495" s="69"/>
      <c r="PSO495" s="69"/>
      <c r="PSP495" s="69"/>
      <c r="PSQ495" s="69"/>
      <c r="PSR495" s="69"/>
      <c r="PSS495" s="69"/>
      <c r="PST495" s="69"/>
      <c r="PSU495" s="69"/>
      <c r="PSV495" s="69"/>
      <c r="PSW495" s="69"/>
      <c r="PSX495" s="69"/>
      <c r="PSY495" s="69"/>
      <c r="PSZ495" s="69"/>
      <c r="PTA495" s="69"/>
      <c r="PTB495" s="69"/>
      <c r="PTC495" s="69"/>
      <c r="PTD495" s="69"/>
      <c r="PTE495" s="69"/>
      <c r="PTF495" s="69"/>
      <c r="PTG495" s="69"/>
      <c r="PTH495" s="69"/>
      <c r="PTI495" s="69"/>
      <c r="PTJ495" s="69"/>
      <c r="PTK495" s="69"/>
      <c r="PTL495" s="69"/>
      <c r="PTM495" s="69"/>
      <c r="PTN495" s="69"/>
      <c r="PTO495" s="69"/>
      <c r="PTP495" s="69"/>
      <c r="PTQ495" s="69"/>
      <c r="PTR495" s="69"/>
      <c r="PTS495" s="69"/>
      <c r="PTT495" s="69"/>
      <c r="PTU495" s="69"/>
      <c r="PTV495" s="69"/>
      <c r="PTW495" s="69"/>
      <c r="PTX495" s="69"/>
      <c r="PTY495" s="69"/>
      <c r="PTZ495" s="69"/>
      <c r="PUA495" s="69"/>
      <c r="PUB495" s="69"/>
      <c r="PUC495" s="69"/>
      <c r="PUD495" s="69"/>
      <c r="PUE495" s="69"/>
      <c r="PUF495" s="69"/>
      <c r="PUG495" s="69"/>
      <c r="PUH495" s="69"/>
      <c r="PUI495" s="69"/>
      <c r="PUJ495" s="69"/>
      <c r="PUK495" s="69"/>
      <c r="PUL495" s="69"/>
      <c r="PUM495" s="69"/>
      <c r="PUN495" s="69"/>
      <c r="PUO495" s="69"/>
      <c r="PUP495" s="69"/>
      <c r="PUQ495" s="69"/>
      <c r="PUR495" s="69"/>
      <c r="PUS495" s="69"/>
      <c r="PUT495" s="69"/>
      <c r="PUU495" s="69"/>
      <c r="PUV495" s="69"/>
      <c r="PUW495" s="69"/>
      <c r="PUX495" s="69"/>
      <c r="PUY495" s="69"/>
      <c r="PUZ495" s="69"/>
      <c r="PVA495" s="69"/>
      <c r="PVB495" s="69"/>
      <c r="PVC495" s="69"/>
      <c r="PVD495" s="69"/>
      <c r="PVE495" s="69"/>
      <c r="PVF495" s="69"/>
      <c r="PVG495" s="69"/>
      <c r="PVH495" s="69"/>
      <c r="PVI495" s="69"/>
      <c r="PVJ495" s="69"/>
      <c r="PVK495" s="69"/>
      <c r="PVL495" s="69"/>
      <c r="PVM495" s="69"/>
      <c r="PVN495" s="69"/>
      <c r="PVO495" s="69"/>
      <c r="PVP495" s="69"/>
      <c r="PVQ495" s="69"/>
      <c r="PVR495" s="69"/>
      <c r="PVS495" s="69"/>
      <c r="PVT495" s="69"/>
      <c r="PVU495" s="69"/>
      <c r="PVV495" s="69"/>
      <c r="PVW495" s="69"/>
      <c r="PVX495" s="69"/>
      <c r="PVY495" s="69"/>
      <c r="PVZ495" s="69"/>
      <c r="PWA495" s="69"/>
      <c r="PWB495" s="69"/>
      <c r="PWC495" s="69"/>
      <c r="PWD495" s="69"/>
      <c r="PWE495" s="69"/>
      <c r="PWF495" s="69"/>
      <c r="PWG495" s="69"/>
      <c r="PWH495" s="69"/>
      <c r="PWI495" s="69"/>
      <c r="PWJ495" s="69"/>
      <c r="PWK495" s="69"/>
      <c r="PWL495" s="69"/>
      <c r="PWM495" s="69"/>
      <c r="PWN495" s="69"/>
      <c r="PWO495" s="69"/>
      <c r="PWP495" s="69"/>
      <c r="PWQ495" s="69"/>
      <c r="PWR495" s="69"/>
      <c r="PWS495" s="69"/>
      <c r="PWT495" s="69"/>
      <c r="PWU495" s="69"/>
      <c r="PWV495" s="69"/>
      <c r="PWW495" s="69"/>
      <c r="PWX495" s="69"/>
      <c r="PWY495" s="69"/>
      <c r="PWZ495" s="69"/>
      <c r="PXA495" s="69"/>
      <c r="PXB495" s="69"/>
      <c r="PXC495" s="69"/>
      <c r="PXD495" s="69"/>
      <c r="PXE495" s="69"/>
      <c r="PXF495" s="69"/>
      <c r="PXG495" s="69"/>
      <c r="PXH495" s="69"/>
      <c r="PXI495" s="69"/>
      <c r="PXJ495" s="69"/>
      <c r="PXK495" s="69"/>
      <c r="PXL495" s="69"/>
      <c r="PXM495" s="69"/>
      <c r="PXN495" s="69"/>
      <c r="PXO495" s="69"/>
      <c r="PXP495" s="69"/>
      <c r="PXQ495" s="69"/>
      <c r="PXR495" s="69"/>
      <c r="PXS495" s="69"/>
      <c r="PXT495" s="69"/>
      <c r="PXU495" s="69"/>
      <c r="PXV495" s="69"/>
      <c r="PXW495" s="69"/>
      <c r="PXX495" s="69"/>
      <c r="PXY495" s="69"/>
      <c r="PXZ495" s="69"/>
      <c r="PYA495" s="69"/>
      <c r="PYB495" s="69"/>
      <c r="PYC495" s="69"/>
      <c r="PYD495" s="69"/>
      <c r="PYE495" s="69"/>
      <c r="PYF495" s="69"/>
      <c r="PYG495" s="69"/>
      <c r="PYH495" s="69"/>
      <c r="PYI495" s="69"/>
      <c r="PYJ495" s="69"/>
      <c r="PYK495" s="69"/>
      <c r="PYL495" s="69"/>
      <c r="PYM495" s="69"/>
      <c r="PYN495" s="69"/>
      <c r="PYO495" s="69"/>
      <c r="PYP495" s="69"/>
      <c r="PYQ495" s="69"/>
      <c r="PYR495" s="69"/>
      <c r="PYS495" s="69"/>
      <c r="PYT495" s="69"/>
      <c r="PYU495" s="69"/>
      <c r="PYV495" s="69"/>
      <c r="PYW495" s="69"/>
      <c r="PYX495" s="69"/>
      <c r="PYY495" s="69"/>
      <c r="PYZ495" s="69"/>
      <c r="PZA495" s="69"/>
      <c r="PZB495" s="69"/>
      <c r="PZC495" s="69"/>
      <c r="PZD495" s="69"/>
      <c r="PZE495" s="69"/>
      <c r="PZF495" s="69"/>
      <c r="PZG495" s="69"/>
      <c r="PZH495" s="69"/>
      <c r="PZI495" s="69"/>
      <c r="PZJ495" s="69"/>
      <c r="PZK495" s="69"/>
      <c r="PZL495" s="69"/>
      <c r="PZM495" s="69"/>
      <c r="PZN495" s="69"/>
      <c r="PZO495" s="69"/>
      <c r="PZP495" s="69"/>
      <c r="PZQ495" s="69"/>
      <c r="PZR495" s="69"/>
      <c r="PZS495" s="69"/>
      <c r="PZT495" s="69"/>
      <c r="PZU495" s="69"/>
      <c r="PZV495" s="69"/>
      <c r="PZW495" s="69"/>
      <c r="PZX495" s="69"/>
      <c r="PZY495" s="69"/>
      <c r="PZZ495" s="69"/>
      <c r="QAA495" s="69"/>
      <c r="QAB495" s="69"/>
      <c r="QAC495" s="69"/>
      <c r="QAD495" s="69"/>
      <c r="QAE495" s="69"/>
      <c r="QAF495" s="69"/>
      <c r="QAG495" s="69"/>
      <c r="QAH495" s="69"/>
      <c r="QAI495" s="69"/>
      <c r="QAJ495" s="69"/>
      <c r="QAK495" s="69"/>
      <c r="QAL495" s="69"/>
      <c r="QAM495" s="69"/>
      <c r="QAN495" s="69"/>
      <c r="QAO495" s="69"/>
      <c r="QAP495" s="69"/>
      <c r="QAQ495" s="69"/>
      <c r="QAR495" s="69"/>
      <c r="QAS495" s="69"/>
      <c r="QAT495" s="69"/>
      <c r="QAU495" s="69"/>
      <c r="QAV495" s="69"/>
      <c r="QAW495" s="69"/>
      <c r="QAX495" s="69"/>
      <c r="QAY495" s="69"/>
      <c r="QAZ495" s="69"/>
      <c r="QBA495" s="69"/>
      <c r="QBB495" s="69"/>
      <c r="QBC495" s="69"/>
      <c r="QBD495" s="69"/>
      <c r="QBE495" s="69"/>
      <c r="QBF495" s="69"/>
      <c r="QBG495" s="69"/>
      <c r="QBH495" s="69"/>
      <c r="QBI495" s="69"/>
      <c r="QBJ495" s="69"/>
      <c r="QBK495" s="69"/>
      <c r="QBL495" s="69"/>
      <c r="QBM495" s="69"/>
      <c r="QBN495" s="69"/>
      <c r="QBO495" s="69"/>
      <c r="QBP495" s="69"/>
      <c r="QBQ495" s="69"/>
      <c r="QBR495" s="69"/>
      <c r="QBS495" s="69"/>
      <c r="QBT495" s="69"/>
      <c r="QBU495" s="69"/>
      <c r="QBV495" s="69"/>
      <c r="QBW495" s="69"/>
      <c r="QBX495" s="69"/>
      <c r="QBY495" s="69"/>
      <c r="QBZ495" s="69"/>
      <c r="QCA495" s="69"/>
      <c r="QCB495" s="69"/>
      <c r="QCC495" s="69"/>
      <c r="QCD495" s="69"/>
      <c r="QCE495" s="69"/>
      <c r="QCF495" s="69"/>
      <c r="QCG495" s="69"/>
      <c r="QCH495" s="69"/>
      <c r="QCI495" s="69"/>
      <c r="QCJ495" s="69"/>
      <c r="QCK495" s="69"/>
      <c r="QCL495" s="69"/>
      <c r="QCM495" s="69"/>
      <c r="QCN495" s="69"/>
      <c r="QCO495" s="69"/>
      <c r="QCP495" s="69"/>
      <c r="QCQ495" s="69"/>
      <c r="QCR495" s="69"/>
      <c r="QCS495" s="69"/>
      <c r="QCT495" s="69"/>
      <c r="QCU495" s="69"/>
      <c r="QCV495" s="69"/>
      <c r="QCW495" s="69"/>
      <c r="QCX495" s="69"/>
      <c r="QCY495" s="69"/>
      <c r="QCZ495" s="69"/>
      <c r="QDA495" s="69"/>
      <c r="QDB495" s="69"/>
      <c r="QDC495" s="69"/>
      <c r="QDD495" s="69"/>
      <c r="QDE495" s="69"/>
      <c r="QDF495" s="69"/>
      <c r="QDG495" s="69"/>
      <c r="QDH495" s="69"/>
      <c r="QDI495" s="69"/>
      <c r="QDJ495" s="69"/>
      <c r="QDK495" s="69"/>
      <c r="QDL495" s="69"/>
      <c r="QDM495" s="69"/>
      <c r="QDN495" s="69"/>
      <c r="QDO495" s="69"/>
      <c r="QDP495" s="69"/>
      <c r="QDQ495" s="69"/>
      <c r="QDR495" s="69"/>
      <c r="QDS495" s="69"/>
      <c r="QDT495" s="69"/>
      <c r="QDU495" s="69"/>
      <c r="QDV495" s="69"/>
      <c r="QDW495" s="69"/>
      <c r="QDX495" s="69"/>
      <c r="QDY495" s="69"/>
      <c r="QDZ495" s="69"/>
      <c r="QEA495" s="69"/>
      <c r="QEB495" s="69"/>
      <c r="QEC495" s="69"/>
      <c r="QED495" s="69"/>
      <c r="QEE495" s="69"/>
      <c r="QEF495" s="69"/>
      <c r="QEG495" s="69"/>
      <c r="QEH495" s="69"/>
      <c r="QEI495" s="69"/>
      <c r="QEJ495" s="69"/>
      <c r="QEK495" s="69"/>
      <c r="QEL495" s="69"/>
      <c r="QEM495" s="69"/>
      <c r="QEN495" s="69"/>
      <c r="QEO495" s="69"/>
      <c r="QEP495" s="69"/>
      <c r="QEQ495" s="69"/>
      <c r="QER495" s="69"/>
      <c r="QES495" s="69"/>
      <c r="QET495" s="69"/>
      <c r="QEU495" s="69"/>
      <c r="QEV495" s="69"/>
      <c r="QEW495" s="69"/>
      <c r="QEX495" s="69"/>
      <c r="QEY495" s="69"/>
      <c r="QEZ495" s="69"/>
      <c r="QFA495" s="69"/>
      <c r="QFB495" s="69"/>
      <c r="QFC495" s="69"/>
      <c r="QFD495" s="69"/>
      <c r="QFE495" s="69"/>
      <c r="QFF495" s="69"/>
      <c r="QFG495" s="69"/>
      <c r="QFH495" s="69"/>
      <c r="QFI495" s="69"/>
      <c r="QFJ495" s="69"/>
      <c r="QFK495" s="69"/>
      <c r="QFL495" s="69"/>
      <c r="QFM495" s="69"/>
      <c r="QFN495" s="69"/>
      <c r="QFO495" s="69"/>
      <c r="QFP495" s="69"/>
      <c r="QFQ495" s="69"/>
      <c r="QFR495" s="69"/>
      <c r="QFS495" s="69"/>
      <c r="QFT495" s="69"/>
      <c r="QFU495" s="69"/>
      <c r="QFV495" s="69"/>
      <c r="QFW495" s="69"/>
      <c r="QFX495" s="69"/>
      <c r="QFY495" s="69"/>
      <c r="QFZ495" s="69"/>
      <c r="QGA495" s="69"/>
      <c r="QGB495" s="69"/>
      <c r="QGC495" s="69"/>
      <c r="QGD495" s="69"/>
      <c r="QGE495" s="69"/>
      <c r="QGF495" s="69"/>
      <c r="QGG495" s="69"/>
      <c r="QGH495" s="69"/>
      <c r="QGI495" s="69"/>
      <c r="QGJ495" s="69"/>
      <c r="QGK495" s="69"/>
      <c r="QGL495" s="69"/>
      <c r="QGM495" s="69"/>
      <c r="QGN495" s="69"/>
      <c r="QGO495" s="69"/>
      <c r="QGP495" s="69"/>
      <c r="QGQ495" s="69"/>
      <c r="QGR495" s="69"/>
      <c r="QGS495" s="69"/>
      <c r="QGT495" s="69"/>
      <c r="QGU495" s="69"/>
      <c r="QGV495" s="69"/>
      <c r="QGW495" s="69"/>
      <c r="QGX495" s="69"/>
      <c r="QGY495" s="69"/>
      <c r="QGZ495" s="69"/>
      <c r="QHA495" s="69"/>
      <c r="QHB495" s="69"/>
      <c r="QHC495" s="69"/>
      <c r="QHD495" s="69"/>
      <c r="QHE495" s="69"/>
      <c r="QHF495" s="69"/>
      <c r="QHG495" s="69"/>
      <c r="QHH495" s="69"/>
      <c r="QHI495" s="69"/>
      <c r="QHJ495" s="69"/>
      <c r="QHK495" s="69"/>
      <c r="QHL495" s="69"/>
      <c r="QHM495" s="69"/>
      <c r="QHN495" s="69"/>
      <c r="QHO495" s="69"/>
      <c r="QHP495" s="69"/>
      <c r="QHQ495" s="69"/>
      <c r="QHR495" s="69"/>
      <c r="QHS495" s="69"/>
      <c r="QHT495" s="69"/>
      <c r="QHU495" s="69"/>
      <c r="QHV495" s="69"/>
      <c r="QHW495" s="69"/>
      <c r="QHX495" s="69"/>
      <c r="QHY495" s="69"/>
      <c r="QHZ495" s="69"/>
      <c r="QIA495" s="69"/>
      <c r="QIB495" s="69"/>
      <c r="QIC495" s="69"/>
      <c r="QID495" s="69"/>
      <c r="QIE495" s="69"/>
      <c r="QIF495" s="69"/>
      <c r="QIG495" s="69"/>
      <c r="QIH495" s="69"/>
      <c r="QII495" s="69"/>
      <c r="QIJ495" s="69"/>
      <c r="QIK495" s="69"/>
      <c r="QIL495" s="69"/>
      <c r="QIM495" s="69"/>
      <c r="QIN495" s="69"/>
      <c r="QIO495" s="69"/>
      <c r="QIP495" s="69"/>
      <c r="QIQ495" s="69"/>
      <c r="QIR495" s="69"/>
      <c r="QIS495" s="69"/>
      <c r="QIT495" s="69"/>
      <c r="QIU495" s="69"/>
      <c r="QIV495" s="69"/>
      <c r="QIW495" s="69"/>
      <c r="QIX495" s="69"/>
      <c r="QIY495" s="69"/>
      <c r="QIZ495" s="69"/>
      <c r="QJA495" s="69"/>
      <c r="QJB495" s="69"/>
      <c r="QJC495" s="69"/>
      <c r="QJD495" s="69"/>
      <c r="QJE495" s="69"/>
      <c r="QJF495" s="69"/>
      <c r="QJG495" s="69"/>
      <c r="QJH495" s="69"/>
      <c r="QJI495" s="69"/>
      <c r="QJJ495" s="69"/>
      <c r="QJK495" s="69"/>
      <c r="QJL495" s="69"/>
      <c r="QJM495" s="69"/>
      <c r="QJN495" s="69"/>
      <c r="QJO495" s="69"/>
      <c r="QJP495" s="69"/>
      <c r="QJQ495" s="69"/>
      <c r="QJR495" s="69"/>
      <c r="QJS495" s="69"/>
      <c r="QJT495" s="69"/>
      <c r="QJU495" s="69"/>
      <c r="QJV495" s="69"/>
      <c r="QJW495" s="69"/>
      <c r="QJX495" s="69"/>
      <c r="QJY495" s="69"/>
      <c r="QJZ495" s="69"/>
      <c r="QKA495" s="69"/>
      <c r="QKB495" s="69"/>
      <c r="QKC495" s="69"/>
      <c r="QKD495" s="69"/>
      <c r="QKE495" s="69"/>
      <c r="QKF495" s="69"/>
      <c r="QKG495" s="69"/>
      <c r="QKH495" s="69"/>
      <c r="QKI495" s="69"/>
      <c r="QKJ495" s="69"/>
      <c r="QKK495" s="69"/>
      <c r="QKL495" s="69"/>
      <c r="QKM495" s="69"/>
      <c r="QKN495" s="69"/>
      <c r="QKO495" s="69"/>
      <c r="QKP495" s="69"/>
      <c r="QKQ495" s="69"/>
      <c r="QKR495" s="69"/>
      <c r="QKS495" s="69"/>
      <c r="QKT495" s="69"/>
      <c r="QKU495" s="69"/>
      <c r="QKV495" s="69"/>
      <c r="QKW495" s="69"/>
      <c r="QKX495" s="69"/>
      <c r="QKY495" s="69"/>
      <c r="QKZ495" s="69"/>
      <c r="QLA495" s="69"/>
      <c r="QLB495" s="69"/>
      <c r="QLC495" s="69"/>
      <c r="QLD495" s="69"/>
      <c r="QLE495" s="69"/>
      <c r="QLF495" s="69"/>
      <c r="QLG495" s="69"/>
      <c r="QLH495" s="69"/>
      <c r="QLI495" s="69"/>
      <c r="QLJ495" s="69"/>
      <c r="QLK495" s="69"/>
      <c r="QLL495" s="69"/>
      <c r="QLM495" s="69"/>
      <c r="QLN495" s="69"/>
      <c r="QLO495" s="69"/>
      <c r="QLP495" s="69"/>
      <c r="QLQ495" s="69"/>
      <c r="QLR495" s="69"/>
      <c r="QLS495" s="69"/>
      <c r="QLT495" s="69"/>
      <c r="QLU495" s="69"/>
      <c r="QLV495" s="69"/>
      <c r="QLW495" s="69"/>
      <c r="QLX495" s="69"/>
      <c r="QLY495" s="69"/>
      <c r="QLZ495" s="69"/>
      <c r="QMA495" s="69"/>
      <c r="QMB495" s="69"/>
      <c r="QMC495" s="69"/>
      <c r="QMD495" s="69"/>
      <c r="QME495" s="69"/>
      <c r="QMF495" s="69"/>
      <c r="QMG495" s="69"/>
      <c r="QMH495" s="69"/>
      <c r="QMI495" s="69"/>
      <c r="QMJ495" s="69"/>
      <c r="QMK495" s="69"/>
      <c r="QML495" s="69"/>
      <c r="QMM495" s="69"/>
      <c r="QMN495" s="69"/>
      <c r="QMO495" s="69"/>
      <c r="QMP495" s="69"/>
      <c r="QMQ495" s="69"/>
      <c r="QMR495" s="69"/>
      <c r="QMS495" s="69"/>
      <c r="QMT495" s="69"/>
      <c r="QMU495" s="69"/>
      <c r="QMV495" s="69"/>
      <c r="QMW495" s="69"/>
      <c r="QMX495" s="69"/>
      <c r="QMY495" s="69"/>
      <c r="QMZ495" s="69"/>
      <c r="QNA495" s="69"/>
      <c r="QNB495" s="69"/>
      <c r="QNC495" s="69"/>
      <c r="QND495" s="69"/>
      <c r="QNE495" s="69"/>
      <c r="QNF495" s="69"/>
      <c r="QNG495" s="69"/>
      <c r="QNH495" s="69"/>
      <c r="QNI495" s="69"/>
      <c r="QNJ495" s="69"/>
      <c r="QNK495" s="69"/>
      <c r="QNL495" s="69"/>
      <c r="QNM495" s="69"/>
      <c r="QNN495" s="69"/>
      <c r="QNO495" s="69"/>
      <c r="QNP495" s="69"/>
      <c r="QNQ495" s="69"/>
      <c r="QNR495" s="69"/>
      <c r="QNS495" s="69"/>
      <c r="QNT495" s="69"/>
      <c r="QNU495" s="69"/>
      <c r="QNV495" s="69"/>
      <c r="QNW495" s="69"/>
      <c r="QNX495" s="69"/>
      <c r="QNY495" s="69"/>
      <c r="QNZ495" s="69"/>
      <c r="QOA495" s="69"/>
      <c r="QOB495" s="69"/>
      <c r="QOC495" s="69"/>
      <c r="QOD495" s="69"/>
      <c r="QOE495" s="69"/>
      <c r="QOF495" s="69"/>
      <c r="QOG495" s="69"/>
      <c r="QOH495" s="69"/>
      <c r="QOI495" s="69"/>
      <c r="QOJ495" s="69"/>
      <c r="QOK495" s="69"/>
      <c r="QOL495" s="69"/>
      <c r="QOM495" s="69"/>
      <c r="QON495" s="69"/>
      <c r="QOO495" s="69"/>
      <c r="QOP495" s="69"/>
      <c r="QOQ495" s="69"/>
      <c r="QOR495" s="69"/>
      <c r="QOS495" s="69"/>
      <c r="QOT495" s="69"/>
      <c r="QOU495" s="69"/>
      <c r="QOV495" s="69"/>
      <c r="QOW495" s="69"/>
      <c r="QOX495" s="69"/>
      <c r="QOY495" s="69"/>
      <c r="QOZ495" s="69"/>
      <c r="QPA495" s="69"/>
      <c r="QPB495" s="69"/>
      <c r="QPC495" s="69"/>
      <c r="QPD495" s="69"/>
      <c r="QPE495" s="69"/>
      <c r="QPF495" s="69"/>
      <c r="QPG495" s="69"/>
      <c r="QPH495" s="69"/>
      <c r="QPI495" s="69"/>
      <c r="QPJ495" s="69"/>
      <c r="QPK495" s="69"/>
      <c r="QPL495" s="69"/>
      <c r="QPM495" s="69"/>
      <c r="QPN495" s="69"/>
      <c r="QPO495" s="69"/>
      <c r="QPP495" s="69"/>
      <c r="QPQ495" s="69"/>
      <c r="QPR495" s="69"/>
      <c r="QPS495" s="69"/>
      <c r="QPT495" s="69"/>
      <c r="QPU495" s="69"/>
      <c r="QPV495" s="69"/>
      <c r="QPW495" s="69"/>
      <c r="QPX495" s="69"/>
      <c r="QPY495" s="69"/>
      <c r="QPZ495" s="69"/>
      <c r="QQA495" s="69"/>
      <c r="QQB495" s="69"/>
      <c r="QQC495" s="69"/>
      <c r="QQD495" s="69"/>
      <c r="QQE495" s="69"/>
      <c r="QQF495" s="69"/>
      <c r="QQG495" s="69"/>
      <c r="QQH495" s="69"/>
      <c r="QQI495" s="69"/>
      <c r="QQJ495" s="69"/>
      <c r="QQK495" s="69"/>
      <c r="QQL495" s="69"/>
      <c r="QQM495" s="69"/>
      <c r="QQN495" s="69"/>
      <c r="QQO495" s="69"/>
      <c r="QQP495" s="69"/>
      <c r="QQQ495" s="69"/>
      <c r="QQR495" s="69"/>
      <c r="QQS495" s="69"/>
      <c r="QQT495" s="69"/>
      <c r="QQU495" s="69"/>
      <c r="QQV495" s="69"/>
      <c r="QQW495" s="69"/>
      <c r="QQX495" s="69"/>
      <c r="QQY495" s="69"/>
      <c r="QQZ495" s="69"/>
      <c r="QRA495" s="69"/>
      <c r="QRB495" s="69"/>
      <c r="QRC495" s="69"/>
      <c r="QRD495" s="69"/>
      <c r="QRE495" s="69"/>
      <c r="QRF495" s="69"/>
      <c r="QRG495" s="69"/>
      <c r="QRH495" s="69"/>
      <c r="QRI495" s="69"/>
      <c r="QRJ495" s="69"/>
      <c r="QRK495" s="69"/>
      <c r="QRL495" s="69"/>
      <c r="QRM495" s="69"/>
      <c r="QRN495" s="69"/>
      <c r="QRO495" s="69"/>
      <c r="QRP495" s="69"/>
      <c r="QRQ495" s="69"/>
      <c r="QRR495" s="69"/>
      <c r="QRS495" s="69"/>
      <c r="QRT495" s="69"/>
      <c r="QRU495" s="69"/>
      <c r="QRV495" s="69"/>
      <c r="QRW495" s="69"/>
      <c r="QRX495" s="69"/>
      <c r="QRY495" s="69"/>
      <c r="QRZ495" s="69"/>
      <c r="QSA495" s="69"/>
      <c r="QSB495" s="69"/>
      <c r="QSC495" s="69"/>
      <c r="QSD495" s="69"/>
      <c r="QSE495" s="69"/>
      <c r="QSF495" s="69"/>
      <c r="QSG495" s="69"/>
      <c r="QSH495" s="69"/>
      <c r="QSI495" s="69"/>
      <c r="QSJ495" s="69"/>
      <c r="QSK495" s="69"/>
      <c r="QSL495" s="69"/>
      <c r="QSM495" s="69"/>
      <c r="QSN495" s="69"/>
      <c r="QSO495" s="69"/>
      <c r="QSP495" s="69"/>
      <c r="QSQ495" s="69"/>
      <c r="QSR495" s="69"/>
      <c r="QSS495" s="69"/>
      <c r="QST495" s="69"/>
      <c r="QSU495" s="69"/>
      <c r="QSV495" s="69"/>
      <c r="QSW495" s="69"/>
      <c r="QSX495" s="69"/>
      <c r="QSY495" s="69"/>
      <c r="QSZ495" s="69"/>
      <c r="QTA495" s="69"/>
      <c r="QTB495" s="69"/>
      <c r="QTC495" s="69"/>
      <c r="QTD495" s="69"/>
      <c r="QTE495" s="69"/>
      <c r="QTF495" s="69"/>
      <c r="QTG495" s="69"/>
      <c r="QTH495" s="69"/>
      <c r="QTI495" s="69"/>
      <c r="QTJ495" s="69"/>
      <c r="QTK495" s="69"/>
      <c r="QTL495" s="69"/>
      <c r="QTM495" s="69"/>
      <c r="QTN495" s="69"/>
      <c r="QTO495" s="69"/>
      <c r="QTP495" s="69"/>
      <c r="QTQ495" s="69"/>
      <c r="QTR495" s="69"/>
      <c r="QTS495" s="69"/>
      <c r="QTT495" s="69"/>
      <c r="QTU495" s="69"/>
      <c r="QTV495" s="69"/>
      <c r="QTW495" s="69"/>
      <c r="QTX495" s="69"/>
      <c r="QTY495" s="69"/>
      <c r="QTZ495" s="69"/>
      <c r="QUA495" s="69"/>
      <c r="QUB495" s="69"/>
      <c r="QUC495" s="69"/>
      <c r="QUD495" s="69"/>
      <c r="QUE495" s="69"/>
      <c r="QUF495" s="69"/>
      <c r="QUG495" s="69"/>
      <c r="QUH495" s="69"/>
      <c r="QUI495" s="69"/>
      <c r="QUJ495" s="69"/>
      <c r="QUK495" s="69"/>
      <c r="QUL495" s="69"/>
      <c r="QUM495" s="69"/>
      <c r="QUN495" s="69"/>
      <c r="QUO495" s="69"/>
      <c r="QUP495" s="69"/>
      <c r="QUQ495" s="69"/>
      <c r="QUR495" s="69"/>
      <c r="QUS495" s="69"/>
      <c r="QUT495" s="69"/>
      <c r="QUU495" s="69"/>
      <c r="QUV495" s="69"/>
      <c r="QUW495" s="69"/>
      <c r="QUX495" s="69"/>
      <c r="QUY495" s="69"/>
      <c r="QUZ495" s="69"/>
      <c r="QVA495" s="69"/>
      <c r="QVB495" s="69"/>
      <c r="QVC495" s="69"/>
      <c r="QVD495" s="69"/>
      <c r="QVE495" s="69"/>
      <c r="QVF495" s="69"/>
      <c r="QVG495" s="69"/>
      <c r="QVH495" s="69"/>
      <c r="QVI495" s="69"/>
      <c r="QVJ495" s="69"/>
      <c r="QVK495" s="69"/>
      <c r="QVL495" s="69"/>
      <c r="QVM495" s="69"/>
      <c r="QVN495" s="69"/>
      <c r="QVO495" s="69"/>
      <c r="QVP495" s="69"/>
      <c r="QVQ495" s="69"/>
      <c r="QVR495" s="69"/>
      <c r="QVS495" s="69"/>
      <c r="QVT495" s="69"/>
      <c r="QVU495" s="69"/>
      <c r="QVV495" s="69"/>
      <c r="QVW495" s="69"/>
      <c r="QVX495" s="69"/>
      <c r="QVY495" s="69"/>
      <c r="QVZ495" s="69"/>
      <c r="QWA495" s="69"/>
      <c r="QWB495" s="69"/>
      <c r="QWC495" s="69"/>
      <c r="QWD495" s="69"/>
      <c r="QWE495" s="69"/>
      <c r="QWF495" s="69"/>
      <c r="QWG495" s="69"/>
      <c r="QWH495" s="69"/>
      <c r="QWI495" s="69"/>
      <c r="QWJ495" s="69"/>
      <c r="QWK495" s="69"/>
      <c r="QWL495" s="69"/>
      <c r="QWM495" s="69"/>
      <c r="QWN495" s="69"/>
      <c r="QWO495" s="69"/>
      <c r="QWP495" s="69"/>
      <c r="QWQ495" s="69"/>
      <c r="QWR495" s="69"/>
      <c r="QWS495" s="69"/>
      <c r="QWT495" s="69"/>
      <c r="QWU495" s="69"/>
      <c r="QWV495" s="69"/>
      <c r="QWW495" s="69"/>
      <c r="QWX495" s="69"/>
      <c r="QWY495" s="69"/>
      <c r="QWZ495" s="69"/>
      <c r="QXA495" s="69"/>
      <c r="QXB495" s="69"/>
      <c r="QXC495" s="69"/>
      <c r="QXD495" s="69"/>
      <c r="QXE495" s="69"/>
      <c r="QXF495" s="69"/>
      <c r="QXG495" s="69"/>
      <c r="QXH495" s="69"/>
      <c r="QXI495" s="69"/>
      <c r="QXJ495" s="69"/>
      <c r="QXK495" s="69"/>
      <c r="QXL495" s="69"/>
      <c r="QXM495" s="69"/>
      <c r="QXN495" s="69"/>
      <c r="QXO495" s="69"/>
      <c r="QXP495" s="69"/>
      <c r="QXQ495" s="69"/>
      <c r="QXR495" s="69"/>
      <c r="QXS495" s="69"/>
      <c r="QXT495" s="69"/>
      <c r="QXU495" s="69"/>
      <c r="QXV495" s="69"/>
      <c r="QXW495" s="69"/>
      <c r="QXX495" s="69"/>
      <c r="QXY495" s="69"/>
      <c r="QXZ495" s="69"/>
      <c r="QYA495" s="69"/>
      <c r="QYB495" s="69"/>
      <c r="QYC495" s="69"/>
      <c r="QYD495" s="69"/>
      <c r="QYE495" s="69"/>
      <c r="QYF495" s="69"/>
      <c r="QYG495" s="69"/>
      <c r="QYH495" s="69"/>
      <c r="QYI495" s="69"/>
      <c r="QYJ495" s="69"/>
      <c r="QYK495" s="69"/>
      <c r="QYL495" s="69"/>
      <c r="QYM495" s="69"/>
      <c r="QYN495" s="69"/>
      <c r="QYO495" s="69"/>
      <c r="QYP495" s="69"/>
      <c r="QYQ495" s="69"/>
      <c r="QYR495" s="69"/>
      <c r="QYS495" s="69"/>
      <c r="QYT495" s="69"/>
      <c r="QYU495" s="69"/>
      <c r="QYV495" s="69"/>
      <c r="QYW495" s="69"/>
      <c r="QYX495" s="69"/>
      <c r="QYY495" s="69"/>
      <c r="QYZ495" s="69"/>
      <c r="QZA495" s="69"/>
      <c r="QZB495" s="69"/>
      <c r="QZC495" s="69"/>
      <c r="QZD495" s="69"/>
      <c r="QZE495" s="69"/>
      <c r="QZF495" s="69"/>
      <c r="QZG495" s="69"/>
      <c r="QZH495" s="69"/>
      <c r="QZI495" s="69"/>
      <c r="QZJ495" s="69"/>
      <c r="QZK495" s="69"/>
      <c r="QZL495" s="69"/>
      <c r="QZM495" s="69"/>
      <c r="QZN495" s="69"/>
      <c r="QZO495" s="69"/>
      <c r="QZP495" s="69"/>
      <c r="QZQ495" s="69"/>
      <c r="QZR495" s="69"/>
      <c r="QZS495" s="69"/>
      <c r="QZT495" s="69"/>
      <c r="QZU495" s="69"/>
      <c r="QZV495" s="69"/>
      <c r="QZW495" s="69"/>
      <c r="QZX495" s="69"/>
      <c r="QZY495" s="69"/>
      <c r="QZZ495" s="69"/>
      <c r="RAA495" s="69"/>
      <c r="RAB495" s="69"/>
      <c r="RAC495" s="69"/>
      <c r="RAD495" s="69"/>
      <c r="RAE495" s="69"/>
      <c r="RAF495" s="69"/>
      <c r="RAG495" s="69"/>
      <c r="RAH495" s="69"/>
      <c r="RAI495" s="69"/>
      <c r="RAJ495" s="69"/>
      <c r="RAK495" s="69"/>
      <c r="RAL495" s="69"/>
      <c r="RAM495" s="69"/>
      <c r="RAN495" s="69"/>
      <c r="RAO495" s="69"/>
      <c r="RAP495" s="69"/>
      <c r="RAQ495" s="69"/>
      <c r="RAR495" s="69"/>
      <c r="RAS495" s="69"/>
      <c r="RAT495" s="69"/>
      <c r="RAU495" s="69"/>
      <c r="RAV495" s="69"/>
      <c r="RAW495" s="69"/>
      <c r="RAX495" s="69"/>
      <c r="RAY495" s="69"/>
      <c r="RAZ495" s="69"/>
      <c r="RBA495" s="69"/>
      <c r="RBB495" s="69"/>
      <c r="RBC495" s="69"/>
      <c r="RBD495" s="69"/>
      <c r="RBE495" s="69"/>
      <c r="RBF495" s="69"/>
      <c r="RBG495" s="69"/>
      <c r="RBH495" s="69"/>
      <c r="RBI495" s="69"/>
      <c r="RBJ495" s="69"/>
      <c r="RBK495" s="69"/>
      <c r="RBL495" s="69"/>
      <c r="RBM495" s="69"/>
      <c r="RBN495" s="69"/>
      <c r="RBO495" s="69"/>
      <c r="RBP495" s="69"/>
      <c r="RBQ495" s="69"/>
      <c r="RBR495" s="69"/>
      <c r="RBS495" s="69"/>
      <c r="RBT495" s="69"/>
      <c r="RBU495" s="69"/>
      <c r="RBV495" s="69"/>
      <c r="RBW495" s="69"/>
      <c r="RBX495" s="69"/>
      <c r="RBY495" s="69"/>
      <c r="RBZ495" s="69"/>
      <c r="RCA495" s="69"/>
      <c r="RCB495" s="69"/>
      <c r="RCC495" s="69"/>
      <c r="RCD495" s="69"/>
      <c r="RCE495" s="69"/>
      <c r="RCF495" s="69"/>
      <c r="RCG495" s="69"/>
      <c r="RCH495" s="69"/>
      <c r="RCI495" s="69"/>
      <c r="RCJ495" s="69"/>
      <c r="RCK495" s="69"/>
      <c r="RCL495" s="69"/>
      <c r="RCM495" s="69"/>
      <c r="RCN495" s="69"/>
      <c r="RCO495" s="69"/>
      <c r="RCP495" s="69"/>
      <c r="RCQ495" s="69"/>
      <c r="RCR495" s="69"/>
      <c r="RCS495" s="69"/>
      <c r="RCT495" s="69"/>
      <c r="RCU495" s="69"/>
      <c r="RCV495" s="69"/>
      <c r="RCW495" s="69"/>
      <c r="RCX495" s="69"/>
      <c r="RCY495" s="69"/>
      <c r="RCZ495" s="69"/>
      <c r="RDA495" s="69"/>
      <c r="RDB495" s="69"/>
      <c r="RDC495" s="69"/>
      <c r="RDD495" s="69"/>
      <c r="RDE495" s="69"/>
      <c r="RDF495" s="69"/>
      <c r="RDG495" s="69"/>
      <c r="RDH495" s="69"/>
      <c r="RDI495" s="69"/>
      <c r="RDJ495" s="69"/>
      <c r="RDK495" s="69"/>
      <c r="RDL495" s="69"/>
      <c r="RDM495" s="69"/>
      <c r="RDN495" s="69"/>
      <c r="RDO495" s="69"/>
      <c r="RDP495" s="69"/>
      <c r="RDQ495" s="69"/>
      <c r="RDR495" s="69"/>
      <c r="RDS495" s="69"/>
      <c r="RDT495" s="69"/>
      <c r="RDU495" s="69"/>
      <c r="RDV495" s="69"/>
      <c r="RDW495" s="69"/>
      <c r="RDX495" s="69"/>
      <c r="RDY495" s="69"/>
      <c r="RDZ495" s="69"/>
      <c r="REA495" s="69"/>
      <c r="REB495" s="69"/>
      <c r="REC495" s="69"/>
      <c r="RED495" s="69"/>
      <c r="REE495" s="69"/>
      <c r="REF495" s="69"/>
      <c r="REG495" s="69"/>
      <c r="REH495" s="69"/>
      <c r="REI495" s="69"/>
      <c r="REJ495" s="69"/>
      <c r="REK495" s="69"/>
      <c r="REL495" s="69"/>
      <c r="REM495" s="69"/>
      <c r="REN495" s="69"/>
      <c r="REO495" s="69"/>
      <c r="REP495" s="69"/>
      <c r="REQ495" s="69"/>
      <c r="RER495" s="69"/>
      <c r="RES495" s="69"/>
      <c r="RET495" s="69"/>
      <c r="REU495" s="69"/>
      <c r="REV495" s="69"/>
      <c r="REW495" s="69"/>
      <c r="REX495" s="69"/>
      <c r="REY495" s="69"/>
      <c r="REZ495" s="69"/>
      <c r="RFA495" s="69"/>
      <c r="RFB495" s="69"/>
      <c r="RFC495" s="69"/>
      <c r="RFD495" s="69"/>
      <c r="RFE495" s="69"/>
      <c r="RFF495" s="69"/>
      <c r="RFG495" s="69"/>
      <c r="RFH495" s="69"/>
      <c r="RFI495" s="69"/>
      <c r="RFJ495" s="69"/>
      <c r="RFK495" s="69"/>
      <c r="RFL495" s="69"/>
      <c r="RFM495" s="69"/>
      <c r="RFN495" s="69"/>
      <c r="RFO495" s="69"/>
      <c r="RFP495" s="69"/>
      <c r="RFQ495" s="69"/>
      <c r="RFR495" s="69"/>
      <c r="RFS495" s="69"/>
      <c r="RFT495" s="69"/>
      <c r="RFU495" s="69"/>
      <c r="RFV495" s="69"/>
      <c r="RFW495" s="69"/>
      <c r="RFX495" s="69"/>
      <c r="RFY495" s="69"/>
      <c r="RFZ495" s="69"/>
      <c r="RGA495" s="69"/>
      <c r="RGB495" s="69"/>
      <c r="RGC495" s="69"/>
      <c r="RGD495" s="69"/>
      <c r="RGE495" s="69"/>
      <c r="RGF495" s="69"/>
      <c r="RGG495" s="69"/>
      <c r="RGH495" s="69"/>
      <c r="RGI495" s="69"/>
      <c r="RGJ495" s="69"/>
      <c r="RGK495" s="69"/>
      <c r="RGL495" s="69"/>
      <c r="RGM495" s="69"/>
      <c r="RGN495" s="69"/>
      <c r="RGO495" s="69"/>
      <c r="RGP495" s="69"/>
      <c r="RGQ495" s="69"/>
      <c r="RGR495" s="69"/>
      <c r="RGS495" s="69"/>
      <c r="RGT495" s="69"/>
      <c r="RGU495" s="69"/>
      <c r="RGV495" s="69"/>
      <c r="RGW495" s="69"/>
      <c r="RGX495" s="69"/>
      <c r="RGY495" s="69"/>
      <c r="RGZ495" s="69"/>
      <c r="RHA495" s="69"/>
      <c r="RHB495" s="69"/>
      <c r="RHC495" s="69"/>
      <c r="RHD495" s="69"/>
      <c r="RHE495" s="69"/>
      <c r="RHF495" s="69"/>
      <c r="RHG495" s="69"/>
      <c r="RHH495" s="69"/>
      <c r="RHI495" s="69"/>
      <c r="RHJ495" s="69"/>
      <c r="RHK495" s="69"/>
      <c r="RHL495" s="69"/>
      <c r="RHM495" s="69"/>
      <c r="RHN495" s="69"/>
      <c r="RHO495" s="69"/>
      <c r="RHP495" s="69"/>
      <c r="RHQ495" s="69"/>
      <c r="RHR495" s="69"/>
      <c r="RHS495" s="69"/>
      <c r="RHT495" s="69"/>
      <c r="RHU495" s="69"/>
      <c r="RHV495" s="69"/>
      <c r="RHW495" s="69"/>
      <c r="RHX495" s="69"/>
      <c r="RHY495" s="69"/>
      <c r="RHZ495" s="69"/>
      <c r="RIA495" s="69"/>
      <c r="RIB495" s="69"/>
      <c r="RIC495" s="69"/>
      <c r="RID495" s="69"/>
      <c r="RIE495" s="69"/>
      <c r="RIF495" s="69"/>
      <c r="RIG495" s="69"/>
      <c r="RIH495" s="69"/>
      <c r="RII495" s="69"/>
      <c r="RIJ495" s="69"/>
      <c r="RIK495" s="69"/>
      <c r="RIL495" s="69"/>
      <c r="RIM495" s="69"/>
      <c r="RIN495" s="69"/>
      <c r="RIO495" s="69"/>
      <c r="RIP495" s="69"/>
      <c r="RIQ495" s="69"/>
      <c r="RIR495" s="69"/>
      <c r="RIS495" s="69"/>
      <c r="RIT495" s="69"/>
      <c r="RIU495" s="69"/>
      <c r="RIV495" s="69"/>
      <c r="RIW495" s="69"/>
      <c r="RIX495" s="69"/>
      <c r="RIY495" s="69"/>
      <c r="RIZ495" s="69"/>
      <c r="RJA495" s="69"/>
      <c r="RJB495" s="69"/>
      <c r="RJC495" s="69"/>
      <c r="RJD495" s="69"/>
      <c r="RJE495" s="69"/>
      <c r="RJF495" s="69"/>
      <c r="RJG495" s="69"/>
      <c r="RJH495" s="69"/>
      <c r="RJI495" s="69"/>
      <c r="RJJ495" s="69"/>
      <c r="RJK495" s="69"/>
      <c r="RJL495" s="69"/>
      <c r="RJM495" s="69"/>
      <c r="RJN495" s="69"/>
      <c r="RJO495" s="69"/>
      <c r="RJP495" s="69"/>
      <c r="RJQ495" s="69"/>
      <c r="RJR495" s="69"/>
      <c r="RJS495" s="69"/>
      <c r="RJT495" s="69"/>
      <c r="RJU495" s="69"/>
      <c r="RJV495" s="69"/>
      <c r="RJW495" s="69"/>
      <c r="RJX495" s="69"/>
      <c r="RJY495" s="69"/>
      <c r="RJZ495" s="69"/>
      <c r="RKA495" s="69"/>
      <c r="RKB495" s="69"/>
      <c r="RKC495" s="69"/>
      <c r="RKD495" s="69"/>
      <c r="RKE495" s="69"/>
      <c r="RKF495" s="69"/>
      <c r="RKG495" s="69"/>
      <c r="RKH495" s="69"/>
      <c r="RKI495" s="69"/>
      <c r="RKJ495" s="69"/>
      <c r="RKK495" s="69"/>
      <c r="RKL495" s="69"/>
      <c r="RKM495" s="69"/>
      <c r="RKN495" s="69"/>
      <c r="RKO495" s="69"/>
      <c r="RKP495" s="69"/>
      <c r="RKQ495" s="69"/>
      <c r="RKR495" s="69"/>
      <c r="RKS495" s="69"/>
      <c r="RKT495" s="69"/>
      <c r="RKU495" s="69"/>
      <c r="RKV495" s="69"/>
      <c r="RKW495" s="69"/>
      <c r="RKX495" s="69"/>
      <c r="RKY495" s="69"/>
      <c r="RKZ495" s="69"/>
      <c r="RLA495" s="69"/>
      <c r="RLB495" s="69"/>
      <c r="RLC495" s="69"/>
      <c r="RLD495" s="69"/>
      <c r="RLE495" s="69"/>
      <c r="RLF495" s="69"/>
      <c r="RLG495" s="69"/>
      <c r="RLH495" s="69"/>
      <c r="RLI495" s="69"/>
      <c r="RLJ495" s="69"/>
      <c r="RLK495" s="69"/>
      <c r="RLL495" s="69"/>
      <c r="RLM495" s="69"/>
      <c r="RLN495" s="69"/>
      <c r="RLO495" s="69"/>
      <c r="RLP495" s="69"/>
      <c r="RLQ495" s="69"/>
      <c r="RLR495" s="69"/>
      <c r="RLS495" s="69"/>
      <c r="RLT495" s="69"/>
      <c r="RLU495" s="69"/>
      <c r="RLV495" s="69"/>
      <c r="RLW495" s="69"/>
      <c r="RLX495" s="69"/>
      <c r="RLY495" s="69"/>
      <c r="RLZ495" s="69"/>
      <c r="RMA495" s="69"/>
      <c r="RMB495" s="69"/>
      <c r="RMC495" s="69"/>
      <c r="RMD495" s="69"/>
      <c r="RME495" s="69"/>
      <c r="RMF495" s="69"/>
      <c r="RMG495" s="69"/>
      <c r="RMH495" s="69"/>
      <c r="RMI495" s="69"/>
      <c r="RMJ495" s="69"/>
      <c r="RMK495" s="69"/>
      <c r="RML495" s="69"/>
      <c r="RMM495" s="69"/>
      <c r="RMN495" s="69"/>
      <c r="RMO495" s="69"/>
      <c r="RMP495" s="69"/>
      <c r="RMQ495" s="69"/>
      <c r="RMR495" s="69"/>
      <c r="RMS495" s="69"/>
      <c r="RMT495" s="69"/>
      <c r="RMU495" s="69"/>
      <c r="RMV495" s="69"/>
      <c r="RMW495" s="69"/>
      <c r="RMX495" s="69"/>
      <c r="RMY495" s="69"/>
      <c r="RMZ495" s="69"/>
      <c r="RNA495" s="69"/>
      <c r="RNB495" s="69"/>
      <c r="RNC495" s="69"/>
      <c r="RND495" s="69"/>
      <c r="RNE495" s="69"/>
      <c r="RNF495" s="69"/>
      <c r="RNG495" s="69"/>
      <c r="RNH495" s="69"/>
      <c r="RNI495" s="69"/>
      <c r="RNJ495" s="69"/>
      <c r="RNK495" s="69"/>
      <c r="RNL495" s="69"/>
      <c r="RNM495" s="69"/>
      <c r="RNN495" s="69"/>
      <c r="RNO495" s="69"/>
      <c r="RNP495" s="69"/>
      <c r="RNQ495" s="69"/>
      <c r="RNR495" s="69"/>
      <c r="RNS495" s="69"/>
      <c r="RNT495" s="69"/>
      <c r="RNU495" s="69"/>
      <c r="RNV495" s="69"/>
      <c r="RNW495" s="69"/>
      <c r="RNX495" s="69"/>
      <c r="RNY495" s="69"/>
      <c r="RNZ495" s="69"/>
      <c r="ROA495" s="69"/>
      <c r="ROB495" s="69"/>
      <c r="ROC495" s="69"/>
      <c r="ROD495" s="69"/>
      <c r="ROE495" s="69"/>
      <c r="ROF495" s="69"/>
      <c r="ROG495" s="69"/>
      <c r="ROH495" s="69"/>
      <c r="ROI495" s="69"/>
      <c r="ROJ495" s="69"/>
      <c r="ROK495" s="69"/>
      <c r="ROL495" s="69"/>
      <c r="ROM495" s="69"/>
      <c r="RON495" s="69"/>
      <c r="ROO495" s="69"/>
      <c r="ROP495" s="69"/>
      <c r="ROQ495" s="69"/>
      <c r="ROR495" s="69"/>
      <c r="ROS495" s="69"/>
      <c r="ROT495" s="69"/>
      <c r="ROU495" s="69"/>
      <c r="ROV495" s="69"/>
      <c r="ROW495" s="69"/>
      <c r="ROX495" s="69"/>
      <c r="ROY495" s="69"/>
      <c r="ROZ495" s="69"/>
      <c r="RPA495" s="69"/>
      <c r="RPB495" s="69"/>
      <c r="RPC495" s="69"/>
      <c r="RPD495" s="69"/>
      <c r="RPE495" s="69"/>
      <c r="RPF495" s="69"/>
      <c r="RPG495" s="69"/>
      <c r="RPH495" s="69"/>
      <c r="RPI495" s="69"/>
      <c r="RPJ495" s="69"/>
      <c r="RPK495" s="69"/>
      <c r="RPL495" s="69"/>
      <c r="RPM495" s="69"/>
      <c r="RPN495" s="69"/>
      <c r="RPO495" s="69"/>
      <c r="RPP495" s="69"/>
      <c r="RPQ495" s="69"/>
      <c r="RPR495" s="69"/>
      <c r="RPS495" s="69"/>
      <c r="RPT495" s="69"/>
      <c r="RPU495" s="69"/>
      <c r="RPV495" s="69"/>
      <c r="RPW495" s="69"/>
      <c r="RPX495" s="69"/>
      <c r="RPY495" s="69"/>
      <c r="RPZ495" s="69"/>
      <c r="RQA495" s="69"/>
      <c r="RQB495" s="69"/>
      <c r="RQC495" s="69"/>
      <c r="RQD495" s="69"/>
      <c r="RQE495" s="69"/>
      <c r="RQF495" s="69"/>
      <c r="RQG495" s="69"/>
      <c r="RQH495" s="69"/>
      <c r="RQI495" s="69"/>
      <c r="RQJ495" s="69"/>
      <c r="RQK495" s="69"/>
      <c r="RQL495" s="69"/>
      <c r="RQM495" s="69"/>
      <c r="RQN495" s="69"/>
      <c r="RQO495" s="69"/>
      <c r="RQP495" s="69"/>
      <c r="RQQ495" s="69"/>
      <c r="RQR495" s="69"/>
      <c r="RQS495" s="69"/>
      <c r="RQT495" s="69"/>
      <c r="RQU495" s="69"/>
      <c r="RQV495" s="69"/>
      <c r="RQW495" s="69"/>
      <c r="RQX495" s="69"/>
      <c r="RQY495" s="69"/>
      <c r="RQZ495" s="69"/>
      <c r="RRA495" s="69"/>
      <c r="RRB495" s="69"/>
      <c r="RRC495" s="69"/>
      <c r="RRD495" s="69"/>
      <c r="RRE495" s="69"/>
      <c r="RRF495" s="69"/>
      <c r="RRG495" s="69"/>
      <c r="RRH495" s="69"/>
      <c r="RRI495" s="69"/>
      <c r="RRJ495" s="69"/>
      <c r="RRK495" s="69"/>
      <c r="RRL495" s="69"/>
      <c r="RRM495" s="69"/>
      <c r="RRN495" s="69"/>
      <c r="RRO495" s="69"/>
      <c r="RRP495" s="69"/>
      <c r="RRQ495" s="69"/>
      <c r="RRR495" s="69"/>
      <c r="RRS495" s="69"/>
      <c r="RRT495" s="69"/>
      <c r="RRU495" s="69"/>
      <c r="RRV495" s="69"/>
      <c r="RRW495" s="69"/>
      <c r="RRX495" s="69"/>
      <c r="RRY495" s="69"/>
      <c r="RRZ495" s="69"/>
      <c r="RSA495" s="69"/>
      <c r="RSB495" s="69"/>
      <c r="RSC495" s="69"/>
      <c r="RSD495" s="69"/>
      <c r="RSE495" s="69"/>
      <c r="RSF495" s="69"/>
      <c r="RSG495" s="69"/>
      <c r="RSH495" s="69"/>
      <c r="RSI495" s="69"/>
      <c r="RSJ495" s="69"/>
      <c r="RSK495" s="69"/>
      <c r="RSL495" s="69"/>
      <c r="RSM495" s="69"/>
      <c r="RSN495" s="69"/>
      <c r="RSO495" s="69"/>
      <c r="RSP495" s="69"/>
      <c r="RSQ495" s="69"/>
      <c r="RSR495" s="69"/>
      <c r="RSS495" s="69"/>
      <c r="RST495" s="69"/>
      <c r="RSU495" s="69"/>
      <c r="RSV495" s="69"/>
      <c r="RSW495" s="69"/>
      <c r="RSX495" s="69"/>
      <c r="RSY495" s="69"/>
      <c r="RSZ495" s="69"/>
      <c r="RTA495" s="69"/>
      <c r="RTB495" s="69"/>
      <c r="RTC495" s="69"/>
      <c r="RTD495" s="69"/>
      <c r="RTE495" s="69"/>
      <c r="RTF495" s="69"/>
      <c r="RTG495" s="69"/>
      <c r="RTH495" s="69"/>
      <c r="RTI495" s="69"/>
      <c r="RTJ495" s="69"/>
      <c r="RTK495" s="69"/>
      <c r="RTL495" s="69"/>
      <c r="RTM495" s="69"/>
      <c r="RTN495" s="69"/>
      <c r="RTO495" s="69"/>
      <c r="RTP495" s="69"/>
      <c r="RTQ495" s="69"/>
      <c r="RTR495" s="69"/>
      <c r="RTS495" s="69"/>
      <c r="RTT495" s="69"/>
      <c r="RTU495" s="69"/>
      <c r="RTV495" s="69"/>
      <c r="RTW495" s="69"/>
      <c r="RTX495" s="69"/>
      <c r="RTY495" s="69"/>
      <c r="RTZ495" s="69"/>
      <c r="RUA495" s="69"/>
      <c r="RUB495" s="69"/>
      <c r="RUC495" s="69"/>
      <c r="RUD495" s="69"/>
      <c r="RUE495" s="69"/>
      <c r="RUF495" s="69"/>
      <c r="RUG495" s="69"/>
      <c r="RUH495" s="69"/>
      <c r="RUI495" s="69"/>
      <c r="RUJ495" s="69"/>
      <c r="RUK495" s="69"/>
      <c r="RUL495" s="69"/>
      <c r="RUM495" s="69"/>
      <c r="RUN495" s="69"/>
      <c r="RUO495" s="69"/>
      <c r="RUP495" s="69"/>
      <c r="RUQ495" s="69"/>
      <c r="RUR495" s="69"/>
      <c r="RUS495" s="69"/>
      <c r="RUT495" s="69"/>
      <c r="RUU495" s="69"/>
      <c r="RUV495" s="69"/>
      <c r="RUW495" s="69"/>
      <c r="RUX495" s="69"/>
      <c r="RUY495" s="69"/>
      <c r="RUZ495" s="69"/>
      <c r="RVA495" s="69"/>
      <c r="RVB495" s="69"/>
      <c r="RVC495" s="69"/>
      <c r="RVD495" s="69"/>
      <c r="RVE495" s="69"/>
      <c r="RVF495" s="69"/>
      <c r="RVG495" s="69"/>
      <c r="RVH495" s="69"/>
      <c r="RVI495" s="69"/>
      <c r="RVJ495" s="69"/>
      <c r="RVK495" s="69"/>
      <c r="RVL495" s="69"/>
      <c r="RVM495" s="69"/>
      <c r="RVN495" s="69"/>
      <c r="RVO495" s="69"/>
      <c r="RVP495" s="69"/>
      <c r="RVQ495" s="69"/>
      <c r="RVR495" s="69"/>
      <c r="RVS495" s="69"/>
      <c r="RVT495" s="69"/>
      <c r="RVU495" s="69"/>
      <c r="RVV495" s="69"/>
      <c r="RVW495" s="69"/>
      <c r="RVX495" s="69"/>
      <c r="RVY495" s="69"/>
      <c r="RVZ495" s="69"/>
      <c r="RWA495" s="69"/>
      <c r="RWB495" s="69"/>
      <c r="RWC495" s="69"/>
      <c r="RWD495" s="69"/>
      <c r="RWE495" s="69"/>
      <c r="RWF495" s="69"/>
      <c r="RWG495" s="69"/>
      <c r="RWH495" s="69"/>
      <c r="RWI495" s="69"/>
      <c r="RWJ495" s="69"/>
      <c r="RWK495" s="69"/>
      <c r="RWL495" s="69"/>
      <c r="RWM495" s="69"/>
      <c r="RWN495" s="69"/>
      <c r="RWO495" s="69"/>
      <c r="RWP495" s="69"/>
      <c r="RWQ495" s="69"/>
      <c r="RWR495" s="69"/>
      <c r="RWS495" s="69"/>
      <c r="RWT495" s="69"/>
      <c r="RWU495" s="69"/>
      <c r="RWV495" s="69"/>
      <c r="RWW495" s="69"/>
      <c r="RWX495" s="69"/>
      <c r="RWY495" s="69"/>
      <c r="RWZ495" s="69"/>
      <c r="RXA495" s="69"/>
      <c r="RXB495" s="69"/>
      <c r="RXC495" s="69"/>
      <c r="RXD495" s="69"/>
      <c r="RXE495" s="69"/>
      <c r="RXF495" s="69"/>
      <c r="RXG495" s="69"/>
      <c r="RXH495" s="69"/>
      <c r="RXI495" s="69"/>
      <c r="RXJ495" s="69"/>
      <c r="RXK495" s="69"/>
      <c r="RXL495" s="69"/>
      <c r="RXM495" s="69"/>
      <c r="RXN495" s="69"/>
      <c r="RXO495" s="69"/>
      <c r="RXP495" s="69"/>
      <c r="RXQ495" s="69"/>
      <c r="RXR495" s="69"/>
      <c r="RXS495" s="69"/>
      <c r="RXT495" s="69"/>
      <c r="RXU495" s="69"/>
      <c r="RXV495" s="69"/>
      <c r="RXW495" s="69"/>
      <c r="RXX495" s="69"/>
      <c r="RXY495" s="69"/>
      <c r="RXZ495" s="69"/>
      <c r="RYA495" s="69"/>
      <c r="RYB495" s="69"/>
      <c r="RYC495" s="69"/>
      <c r="RYD495" s="69"/>
      <c r="RYE495" s="69"/>
      <c r="RYF495" s="69"/>
      <c r="RYG495" s="69"/>
      <c r="RYH495" s="69"/>
      <c r="RYI495" s="69"/>
      <c r="RYJ495" s="69"/>
      <c r="RYK495" s="69"/>
      <c r="RYL495" s="69"/>
      <c r="RYM495" s="69"/>
      <c r="RYN495" s="69"/>
      <c r="RYO495" s="69"/>
      <c r="RYP495" s="69"/>
      <c r="RYQ495" s="69"/>
      <c r="RYR495" s="69"/>
      <c r="RYS495" s="69"/>
      <c r="RYT495" s="69"/>
      <c r="RYU495" s="69"/>
      <c r="RYV495" s="69"/>
      <c r="RYW495" s="69"/>
      <c r="RYX495" s="69"/>
      <c r="RYY495" s="69"/>
      <c r="RYZ495" s="69"/>
      <c r="RZA495" s="69"/>
      <c r="RZB495" s="69"/>
      <c r="RZC495" s="69"/>
      <c r="RZD495" s="69"/>
      <c r="RZE495" s="69"/>
      <c r="RZF495" s="69"/>
      <c r="RZG495" s="69"/>
      <c r="RZH495" s="69"/>
      <c r="RZI495" s="69"/>
      <c r="RZJ495" s="69"/>
      <c r="RZK495" s="69"/>
      <c r="RZL495" s="69"/>
      <c r="RZM495" s="69"/>
      <c r="RZN495" s="69"/>
      <c r="RZO495" s="69"/>
      <c r="RZP495" s="69"/>
      <c r="RZQ495" s="69"/>
      <c r="RZR495" s="69"/>
      <c r="RZS495" s="69"/>
      <c r="RZT495" s="69"/>
      <c r="RZU495" s="69"/>
      <c r="RZV495" s="69"/>
      <c r="RZW495" s="69"/>
      <c r="RZX495" s="69"/>
      <c r="RZY495" s="69"/>
      <c r="RZZ495" s="69"/>
      <c r="SAA495" s="69"/>
      <c r="SAB495" s="69"/>
      <c r="SAC495" s="69"/>
      <c r="SAD495" s="69"/>
      <c r="SAE495" s="69"/>
      <c r="SAF495" s="69"/>
      <c r="SAG495" s="69"/>
      <c r="SAH495" s="69"/>
      <c r="SAI495" s="69"/>
      <c r="SAJ495" s="69"/>
      <c r="SAK495" s="69"/>
      <c r="SAL495" s="69"/>
      <c r="SAM495" s="69"/>
      <c r="SAN495" s="69"/>
      <c r="SAO495" s="69"/>
      <c r="SAP495" s="69"/>
      <c r="SAQ495" s="69"/>
      <c r="SAR495" s="69"/>
      <c r="SAS495" s="69"/>
      <c r="SAT495" s="69"/>
      <c r="SAU495" s="69"/>
      <c r="SAV495" s="69"/>
      <c r="SAW495" s="69"/>
      <c r="SAX495" s="69"/>
      <c r="SAY495" s="69"/>
      <c r="SAZ495" s="69"/>
      <c r="SBA495" s="69"/>
      <c r="SBB495" s="69"/>
      <c r="SBC495" s="69"/>
      <c r="SBD495" s="69"/>
      <c r="SBE495" s="69"/>
      <c r="SBF495" s="69"/>
      <c r="SBG495" s="69"/>
      <c r="SBH495" s="69"/>
      <c r="SBI495" s="69"/>
      <c r="SBJ495" s="69"/>
      <c r="SBK495" s="69"/>
      <c r="SBL495" s="69"/>
      <c r="SBM495" s="69"/>
      <c r="SBN495" s="69"/>
      <c r="SBO495" s="69"/>
      <c r="SBP495" s="69"/>
      <c r="SBQ495" s="69"/>
      <c r="SBR495" s="69"/>
      <c r="SBS495" s="69"/>
      <c r="SBT495" s="69"/>
      <c r="SBU495" s="69"/>
      <c r="SBV495" s="69"/>
      <c r="SBW495" s="69"/>
      <c r="SBX495" s="69"/>
      <c r="SBY495" s="69"/>
      <c r="SBZ495" s="69"/>
      <c r="SCA495" s="69"/>
      <c r="SCB495" s="69"/>
      <c r="SCC495" s="69"/>
      <c r="SCD495" s="69"/>
      <c r="SCE495" s="69"/>
      <c r="SCF495" s="69"/>
      <c r="SCG495" s="69"/>
      <c r="SCH495" s="69"/>
      <c r="SCI495" s="69"/>
      <c r="SCJ495" s="69"/>
      <c r="SCK495" s="69"/>
      <c r="SCL495" s="69"/>
      <c r="SCM495" s="69"/>
      <c r="SCN495" s="69"/>
      <c r="SCO495" s="69"/>
      <c r="SCP495" s="69"/>
      <c r="SCQ495" s="69"/>
      <c r="SCR495" s="69"/>
      <c r="SCS495" s="69"/>
      <c r="SCT495" s="69"/>
      <c r="SCU495" s="69"/>
      <c r="SCV495" s="69"/>
      <c r="SCW495" s="69"/>
      <c r="SCX495" s="69"/>
      <c r="SCY495" s="69"/>
      <c r="SCZ495" s="69"/>
      <c r="SDA495" s="69"/>
      <c r="SDB495" s="69"/>
      <c r="SDC495" s="69"/>
      <c r="SDD495" s="69"/>
      <c r="SDE495" s="69"/>
      <c r="SDF495" s="69"/>
      <c r="SDG495" s="69"/>
      <c r="SDH495" s="69"/>
      <c r="SDI495" s="69"/>
      <c r="SDJ495" s="69"/>
      <c r="SDK495" s="69"/>
      <c r="SDL495" s="69"/>
      <c r="SDM495" s="69"/>
      <c r="SDN495" s="69"/>
      <c r="SDO495" s="69"/>
      <c r="SDP495" s="69"/>
      <c r="SDQ495" s="69"/>
      <c r="SDR495" s="69"/>
      <c r="SDS495" s="69"/>
      <c r="SDT495" s="69"/>
      <c r="SDU495" s="69"/>
      <c r="SDV495" s="69"/>
      <c r="SDW495" s="69"/>
      <c r="SDX495" s="69"/>
      <c r="SDY495" s="69"/>
      <c r="SDZ495" s="69"/>
      <c r="SEA495" s="69"/>
      <c r="SEB495" s="69"/>
      <c r="SEC495" s="69"/>
      <c r="SED495" s="69"/>
      <c r="SEE495" s="69"/>
      <c r="SEF495" s="69"/>
      <c r="SEG495" s="69"/>
      <c r="SEH495" s="69"/>
      <c r="SEI495" s="69"/>
      <c r="SEJ495" s="69"/>
      <c r="SEK495" s="69"/>
      <c r="SEL495" s="69"/>
      <c r="SEM495" s="69"/>
      <c r="SEN495" s="69"/>
      <c r="SEO495" s="69"/>
      <c r="SEP495" s="69"/>
      <c r="SEQ495" s="69"/>
      <c r="SER495" s="69"/>
      <c r="SES495" s="69"/>
      <c r="SET495" s="69"/>
      <c r="SEU495" s="69"/>
      <c r="SEV495" s="69"/>
      <c r="SEW495" s="69"/>
      <c r="SEX495" s="69"/>
      <c r="SEY495" s="69"/>
      <c r="SEZ495" s="69"/>
      <c r="SFA495" s="69"/>
      <c r="SFB495" s="69"/>
      <c r="SFC495" s="69"/>
      <c r="SFD495" s="69"/>
      <c r="SFE495" s="69"/>
      <c r="SFF495" s="69"/>
      <c r="SFG495" s="69"/>
      <c r="SFH495" s="69"/>
      <c r="SFI495" s="69"/>
      <c r="SFJ495" s="69"/>
      <c r="SFK495" s="69"/>
      <c r="SFL495" s="69"/>
      <c r="SFM495" s="69"/>
      <c r="SFN495" s="69"/>
      <c r="SFO495" s="69"/>
      <c r="SFP495" s="69"/>
      <c r="SFQ495" s="69"/>
      <c r="SFR495" s="69"/>
      <c r="SFS495" s="69"/>
      <c r="SFT495" s="69"/>
      <c r="SFU495" s="69"/>
      <c r="SFV495" s="69"/>
      <c r="SFW495" s="69"/>
      <c r="SFX495" s="69"/>
      <c r="SFY495" s="69"/>
      <c r="SFZ495" s="69"/>
      <c r="SGA495" s="69"/>
      <c r="SGB495" s="69"/>
      <c r="SGC495" s="69"/>
      <c r="SGD495" s="69"/>
      <c r="SGE495" s="69"/>
      <c r="SGF495" s="69"/>
      <c r="SGG495" s="69"/>
      <c r="SGH495" s="69"/>
      <c r="SGI495" s="69"/>
      <c r="SGJ495" s="69"/>
      <c r="SGK495" s="69"/>
      <c r="SGL495" s="69"/>
      <c r="SGM495" s="69"/>
      <c r="SGN495" s="69"/>
      <c r="SGO495" s="69"/>
      <c r="SGP495" s="69"/>
      <c r="SGQ495" s="69"/>
      <c r="SGR495" s="69"/>
      <c r="SGS495" s="69"/>
      <c r="SGT495" s="69"/>
      <c r="SGU495" s="69"/>
      <c r="SGV495" s="69"/>
      <c r="SGW495" s="69"/>
      <c r="SGX495" s="69"/>
      <c r="SGY495" s="69"/>
      <c r="SGZ495" s="69"/>
      <c r="SHA495" s="69"/>
      <c r="SHB495" s="69"/>
      <c r="SHC495" s="69"/>
      <c r="SHD495" s="69"/>
      <c r="SHE495" s="69"/>
      <c r="SHF495" s="69"/>
      <c r="SHG495" s="69"/>
      <c r="SHH495" s="69"/>
      <c r="SHI495" s="69"/>
      <c r="SHJ495" s="69"/>
      <c r="SHK495" s="69"/>
      <c r="SHL495" s="69"/>
      <c r="SHM495" s="69"/>
      <c r="SHN495" s="69"/>
      <c r="SHO495" s="69"/>
      <c r="SHP495" s="69"/>
      <c r="SHQ495" s="69"/>
      <c r="SHR495" s="69"/>
      <c r="SHS495" s="69"/>
      <c r="SHT495" s="69"/>
      <c r="SHU495" s="69"/>
      <c r="SHV495" s="69"/>
      <c r="SHW495" s="69"/>
      <c r="SHX495" s="69"/>
      <c r="SHY495" s="69"/>
      <c r="SHZ495" s="69"/>
      <c r="SIA495" s="69"/>
      <c r="SIB495" s="69"/>
      <c r="SIC495" s="69"/>
      <c r="SID495" s="69"/>
      <c r="SIE495" s="69"/>
      <c r="SIF495" s="69"/>
      <c r="SIG495" s="69"/>
      <c r="SIH495" s="69"/>
      <c r="SII495" s="69"/>
      <c r="SIJ495" s="69"/>
      <c r="SIK495" s="69"/>
      <c r="SIL495" s="69"/>
      <c r="SIM495" s="69"/>
      <c r="SIN495" s="69"/>
      <c r="SIO495" s="69"/>
      <c r="SIP495" s="69"/>
      <c r="SIQ495" s="69"/>
      <c r="SIR495" s="69"/>
      <c r="SIS495" s="69"/>
      <c r="SIT495" s="69"/>
      <c r="SIU495" s="69"/>
      <c r="SIV495" s="69"/>
      <c r="SIW495" s="69"/>
      <c r="SIX495" s="69"/>
      <c r="SIY495" s="69"/>
      <c r="SIZ495" s="69"/>
      <c r="SJA495" s="69"/>
      <c r="SJB495" s="69"/>
      <c r="SJC495" s="69"/>
      <c r="SJD495" s="69"/>
      <c r="SJE495" s="69"/>
      <c r="SJF495" s="69"/>
      <c r="SJG495" s="69"/>
      <c r="SJH495" s="69"/>
      <c r="SJI495" s="69"/>
      <c r="SJJ495" s="69"/>
      <c r="SJK495" s="69"/>
      <c r="SJL495" s="69"/>
      <c r="SJM495" s="69"/>
      <c r="SJN495" s="69"/>
      <c r="SJO495" s="69"/>
      <c r="SJP495" s="69"/>
      <c r="SJQ495" s="69"/>
      <c r="SJR495" s="69"/>
      <c r="SJS495" s="69"/>
      <c r="SJT495" s="69"/>
      <c r="SJU495" s="69"/>
      <c r="SJV495" s="69"/>
      <c r="SJW495" s="69"/>
      <c r="SJX495" s="69"/>
      <c r="SJY495" s="69"/>
      <c r="SJZ495" s="69"/>
      <c r="SKA495" s="69"/>
      <c r="SKB495" s="69"/>
      <c r="SKC495" s="69"/>
      <c r="SKD495" s="69"/>
      <c r="SKE495" s="69"/>
      <c r="SKF495" s="69"/>
      <c r="SKG495" s="69"/>
      <c r="SKH495" s="69"/>
      <c r="SKI495" s="69"/>
      <c r="SKJ495" s="69"/>
      <c r="SKK495" s="69"/>
      <c r="SKL495" s="69"/>
      <c r="SKM495" s="69"/>
      <c r="SKN495" s="69"/>
      <c r="SKO495" s="69"/>
      <c r="SKP495" s="69"/>
      <c r="SKQ495" s="69"/>
      <c r="SKR495" s="69"/>
      <c r="SKS495" s="69"/>
      <c r="SKT495" s="69"/>
      <c r="SKU495" s="69"/>
      <c r="SKV495" s="69"/>
      <c r="SKW495" s="69"/>
      <c r="SKX495" s="69"/>
      <c r="SKY495" s="69"/>
      <c r="SKZ495" s="69"/>
      <c r="SLA495" s="69"/>
      <c r="SLB495" s="69"/>
      <c r="SLC495" s="69"/>
      <c r="SLD495" s="69"/>
      <c r="SLE495" s="69"/>
      <c r="SLF495" s="69"/>
      <c r="SLG495" s="69"/>
      <c r="SLH495" s="69"/>
      <c r="SLI495" s="69"/>
      <c r="SLJ495" s="69"/>
      <c r="SLK495" s="69"/>
      <c r="SLL495" s="69"/>
      <c r="SLM495" s="69"/>
      <c r="SLN495" s="69"/>
      <c r="SLO495" s="69"/>
      <c r="SLP495" s="69"/>
      <c r="SLQ495" s="69"/>
      <c r="SLR495" s="69"/>
      <c r="SLS495" s="69"/>
      <c r="SLT495" s="69"/>
      <c r="SLU495" s="69"/>
      <c r="SLV495" s="69"/>
      <c r="SLW495" s="69"/>
      <c r="SLX495" s="69"/>
      <c r="SLY495" s="69"/>
      <c r="SLZ495" s="69"/>
      <c r="SMA495" s="69"/>
      <c r="SMB495" s="69"/>
      <c r="SMC495" s="69"/>
      <c r="SMD495" s="69"/>
      <c r="SME495" s="69"/>
      <c r="SMF495" s="69"/>
      <c r="SMG495" s="69"/>
      <c r="SMH495" s="69"/>
      <c r="SMI495" s="69"/>
      <c r="SMJ495" s="69"/>
      <c r="SMK495" s="69"/>
      <c r="SML495" s="69"/>
      <c r="SMM495" s="69"/>
      <c r="SMN495" s="69"/>
      <c r="SMO495" s="69"/>
      <c r="SMP495" s="69"/>
      <c r="SMQ495" s="69"/>
      <c r="SMR495" s="69"/>
      <c r="SMS495" s="69"/>
      <c r="SMT495" s="69"/>
      <c r="SMU495" s="69"/>
      <c r="SMV495" s="69"/>
      <c r="SMW495" s="69"/>
      <c r="SMX495" s="69"/>
      <c r="SMY495" s="69"/>
      <c r="SMZ495" s="69"/>
      <c r="SNA495" s="69"/>
      <c r="SNB495" s="69"/>
      <c r="SNC495" s="69"/>
      <c r="SND495" s="69"/>
      <c r="SNE495" s="69"/>
      <c r="SNF495" s="69"/>
      <c r="SNG495" s="69"/>
      <c r="SNH495" s="69"/>
      <c r="SNI495" s="69"/>
      <c r="SNJ495" s="69"/>
      <c r="SNK495" s="69"/>
      <c r="SNL495" s="69"/>
      <c r="SNM495" s="69"/>
      <c r="SNN495" s="69"/>
      <c r="SNO495" s="69"/>
      <c r="SNP495" s="69"/>
      <c r="SNQ495" s="69"/>
      <c r="SNR495" s="69"/>
      <c r="SNS495" s="69"/>
      <c r="SNT495" s="69"/>
      <c r="SNU495" s="69"/>
      <c r="SNV495" s="69"/>
      <c r="SNW495" s="69"/>
      <c r="SNX495" s="69"/>
      <c r="SNY495" s="69"/>
      <c r="SNZ495" s="69"/>
      <c r="SOA495" s="69"/>
      <c r="SOB495" s="69"/>
      <c r="SOC495" s="69"/>
      <c r="SOD495" s="69"/>
      <c r="SOE495" s="69"/>
      <c r="SOF495" s="69"/>
      <c r="SOG495" s="69"/>
      <c r="SOH495" s="69"/>
      <c r="SOI495" s="69"/>
      <c r="SOJ495" s="69"/>
      <c r="SOK495" s="69"/>
      <c r="SOL495" s="69"/>
      <c r="SOM495" s="69"/>
      <c r="SON495" s="69"/>
      <c r="SOO495" s="69"/>
      <c r="SOP495" s="69"/>
      <c r="SOQ495" s="69"/>
      <c r="SOR495" s="69"/>
      <c r="SOS495" s="69"/>
      <c r="SOT495" s="69"/>
      <c r="SOU495" s="69"/>
      <c r="SOV495" s="69"/>
      <c r="SOW495" s="69"/>
      <c r="SOX495" s="69"/>
      <c r="SOY495" s="69"/>
      <c r="SOZ495" s="69"/>
      <c r="SPA495" s="69"/>
      <c r="SPB495" s="69"/>
      <c r="SPC495" s="69"/>
      <c r="SPD495" s="69"/>
      <c r="SPE495" s="69"/>
      <c r="SPF495" s="69"/>
      <c r="SPG495" s="69"/>
      <c r="SPH495" s="69"/>
      <c r="SPI495" s="69"/>
      <c r="SPJ495" s="69"/>
      <c r="SPK495" s="69"/>
      <c r="SPL495" s="69"/>
      <c r="SPM495" s="69"/>
      <c r="SPN495" s="69"/>
      <c r="SPO495" s="69"/>
      <c r="SPP495" s="69"/>
      <c r="SPQ495" s="69"/>
      <c r="SPR495" s="69"/>
      <c r="SPS495" s="69"/>
      <c r="SPT495" s="69"/>
      <c r="SPU495" s="69"/>
      <c r="SPV495" s="69"/>
      <c r="SPW495" s="69"/>
      <c r="SPX495" s="69"/>
      <c r="SPY495" s="69"/>
      <c r="SPZ495" s="69"/>
      <c r="SQA495" s="69"/>
      <c r="SQB495" s="69"/>
      <c r="SQC495" s="69"/>
      <c r="SQD495" s="69"/>
      <c r="SQE495" s="69"/>
      <c r="SQF495" s="69"/>
      <c r="SQG495" s="69"/>
      <c r="SQH495" s="69"/>
      <c r="SQI495" s="69"/>
      <c r="SQJ495" s="69"/>
      <c r="SQK495" s="69"/>
      <c r="SQL495" s="69"/>
      <c r="SQM495" s="69"/>
      <c r="SQN495" s="69"/>
      <c r="SQO495" s="69"/>
      <c r="SQP495" s="69"/>
      <c r="SQQ495" s="69"/>
      <c r="SQR495" s="69"/>
      <c r="SQS495" s="69"/>
      <c r="SQT495" s="69"/>
      <c r="SQU495" s="69"/>
      <c r="SQV495" s="69"/>
      <c r="SQW495" s="69"/>
      <c r="SQX495" s="69"/>
      <c r="SQY495" s="69"/>
      <c r="SQZ495" s="69"/>
      <c r="SRA495" s="69"/>
      <c r="SRB495" s="69"/>
      <c r="SRC495" s="69"/>
      <c r="SRD495" s="69"/>
      <c r="SRE495" s="69"/>
      <c r="SRF495" s="69"/>
      <c r="SRG495" s="69"/>
      <c r="SRH495" s="69"/>
      <c r="SRI495" s="69"/>
      <c r="SRJ495" s="69"/>
      <c r="SRK495" s="69"/>
      <c r="SRL495" s="69"/>
      <c r="SRM495" s="69"/>
      <c r="SRN495" s="69"/>
      <c r="SRO495" s="69"/>
      <c r="SRP495" s="69"/>
      <c r="SRQ495" s="69"/>
      <c r="SRR495" s="69"/>
      <c r="SRS495" s="69"/>
      <c r="SRT495" s="69"/>
      <c r="SRU495" s="69"/>
      <c r="SRV495" s="69"/>
      <c r="SRW495" s="69"/>
      <c r="SRX495" s="69"/>
      <c r="SRY495" s="69"/>
      <c r="SRZ495" s="69"/>
      <c r="SSA495" s="69"/>
      <c r="SSB495" s="69"/>
      <c r="SSC495" s="69"/>
      <c r="SSD495" s="69"/>
      <c r="SSE495" s="69"/>
      <c r="SSF495" s="69"/>
      <c r="SSG495" s="69"/>
      <c r="SSH495" s="69"/>
      <c r="SSI495" s="69"/>
      <c r="SSJ495" s="69"/>
      <c r="SSK495" s="69"/>
      <c r="SSL495" s="69"/>
      <c r="SSM495" s="69"/>
      <c r="SSN495" s="69"/>
      <c r="SSO495" s="69"/>
      <c r="SSP495" s="69"/>
      <c r="SSQ495" s="69"/>
      <c r="SSR495" s="69"/>
      <c r="SSS495" s="69"/>
      <c r="SST495" s="69"/>
      <c r="SSU495" s="69"/>
      <c r="SSV495" s="69"/>
      <c r="SSW495" s="69"/>
      <c r="SSX495" s="69"/>
      <c r="SSY495" s="69"/>
      <c r="SSZ495" s="69"/>
      <c r="STA495" s="69"/>
      <c r="STB495" s="69"/>
      <c r="STC495" s="69"/>
      <c r="STD495" s="69"/>
      <c r="STE495" s="69"/>
      <c r="STF495" s="69"/>
      <c r="STG495" s="69"/>
      <c r="STH495" s="69"/>
      <c r="STI495" s="69"/>
      <c r="STJ495" s="69"/>
      <c r="STK495" s="69"/>
      <c r="STL495" s="69"/>
      <c r="STM495" s="69"/>
      <c r="STN495" s="69"/>
      <c r="STO495" s="69"/>
      <c r="STP495" s="69"/>
      <c r="STQ495" s="69"/>
      <c r="STR495" s="69"/>
      <c r="STS495" s="69"/>
      <c r="STT495" s="69"/>
      <c r="STU495" s="69"/>
      <c r="STV495" s="69"/>
      <c r="STW495" s="69"/>
      <c r="STX495" s="69"/>
      <c r="STY495" s="69"/>
      <c r="STZ495" s="69"/>
      <c r="SUA495" s="69"/>
      <c r="SUB495" s="69"/>
      <c r="SUC495" s="69"/>
      <c r="SUD495" s="69"/>
      <c r="SUE495" s="69"/>
      <c r="SUF495" s="69"/>
      <c r="SUG495" s="69"/>
      <c r="SUH495" s="69"/>
      <c r="SUI495" s="69"/>
      <c r="SUJ495" s="69"/>
      <c r="SUK495" s="69"/>
      <c r="SUL495" s="69"/>
      <c r="SUM495" s="69"/>
      <c r="SUN495" s="69"/>
      <c r="SUO495" s="69"/>
      <c r="SUP495" s="69"/>
      <c r="SUQ495" s="69"/>
      <c r="SUR495" s="69"/>
      <c r="SUS495" s="69"/>
      <c r="SUT495" s="69"/>
      <c r="SUU495" s="69"/>
      <c r="SUV495" s="69"/>
      <c r="SUW495" s="69"/>
      <c r="SUX495" s="69"/>
      <c r="SUY495" s="69"/>
      <c r="SUZ495" s="69"/>
      <c r="SVA495" s="69"/>
      <c r="SVB495" s="69"/>
      <c r="SVC495" s="69"/>
      <c r="SVD495" s="69"/>
      <c r="SVE495" s="69"/>
      <c r="SVF495" s="69"/>
      <c r="SVG495" s="69"/>
      <c r="SVH495" s="69"/>
      <c r="SVI495" s="69"/>
      <c r="SVJ495" s="69"/>
      <c r="SVK495" s="69"/>
      <c r="SVL495" s="69"/>
      <c r="SVM495" s="69"/>
      <c r="SVN495" s="69"/>
      <c r="SVO495" s="69"/>
      <c r="SVP495" s="69"/>
      <c r="SVQ495" s="69"/>
      <c r="SVR495" s="69"/>
      <c r="SVS495" s="69"/>
      <c r="SVT495" s="69"/>
      <c r="SVU495" s="69"/>
      <c r="SVV495" s="69"/>
      <c r="SVW495" s="69"/>
      <c r="SVX495" s="69"/>
      <c r="SVY495" s="69"/>
      <c r="SVZ495" s="69"/>
      <c r="SWA495" s="69"/>
      <c r="SWB495" s="69"/>
      <c r="SWC495" s="69"/>
      <c r="SWD495" s="69"/>
      <c r="SWE495" s="69"/>
      <c r="SWF495" s="69"/>
      <c r="SWG495" s="69"/>
      <c r="SWH495" s="69"/>
      <c r="SWI495" s="69"/>
      <c r="SWJ495" s="69"/>
      <c r="SWK495" s="69"/>
      <c r="SWL495" s="69"/>
      <c r="SWM495" s="69"/>
      <c r="SWN495" s="69"/>
      <c r="SWO495" s="69"/>
      <c r="SWP495" s="69"/>
      <c r="SWQ495" s="69"/>
      <c r="SWR495" s="69"/>
      <c r="SWS495" s="69"/>
      <c r="SWT495" s="69"/>
      <c r="SWU495" s="69"/>
      <c r="SWV495" s="69"/>
      <c r="SWW495" s="69"/>
      <c r="SWX495" s="69"/>
      <c r="SWY495" s="69"/>
      <c r="SWZ495" s="69"/>
      <c r="SXA495" s="69"/>
      <c r="SXB495" s="69"/>
      <c r="SXC495" s="69"/>
      <c r="SXD495" s="69"/>
      <c r="SXE495" s="69"/>
      <c r="SXF495" s="69"/>
      <c r="SXG495" s="69"/>
      <c r="SXH495" s="69"/>
      <c r="SXI495" s="69"/>
      <c r="SXJ495" s="69"/>
      <c r="SXK495" s="69"/>
      <c r="SXL495" s="69"/>
      <c r="SXM495" s="69"/>
      <c r="SXN495" s="69"/>
      <c r="SXO495" s="69"/>
      <c r="SXP495" s="69"/>
      <c r="SXQ495" s="69"/>
      <c r="SXR495" s="69"/>
      <c r="SXS495" s="69"/>
      <c r="SXT495" s="69"/>
      <c r="SXU495" s="69"/>
      <c r="SXV495" s="69"/>
      <c r="SXW495" s="69"/>
      <c r="SXX495" s="69"/>
      <c r="SXY495" s="69"/>
      <c r="SXZ495" s="69"/>
      <c r="SYA495" s="69"/>
      <c r="SYB495" s="69"/>
      <c r="SYC495" s="69"/>
      <c r="SYD495" s="69"/>
      <c r="SYE495" s="69"/>
      <c r="SYF495" s="69"/>
      <c r="SYG495" s="69"/>
      <c r="SYH495" s="69"/>
      <c r="SYI495" s="69"/>
      <c r="SYJ495" s="69"/>
      <c r="SYK495" s="69"/>
      <c r="SYL495" s="69"/>
      <c r="SYM495" s="69"/>
      <c r="SYN495" s="69"/>
      <c r="SYO495" s="69"/>
      <c r="SYP495" s="69"/>
      <c r="SYQ495" s="69"/>
      <c r="SYR495" s="69"/>
      <c r="SYS495" s="69"/>
      <c r="SYT495" s="69"/>
      <c r="SYU495" s="69"/>
      <c r="SYV495" s="69"/>
      <c r="SYW495" s="69"/>
      <c r="SYX495" s="69"/>
      <c r="SYY495" s="69"/>
      <c r="SYZ495" s="69"/>
      <c r="SZA495" s="69"/>
      <c r="SZB495" s="69"/>
      <c r="SZC495" s="69"/>
      <c r="SZD495" s="69"/>
      <c r="SZE495" s="69"/>
      <c r="SZF495" s="69"/>
      <c r="SZG495" s="69"/>
      <c r="SZH495" s="69"/>
      <c r="SZI495" s="69"/>
      <c r="SZJ495" s="69"/>
      <c r="SZK495" s="69"/>
      <c r="SZL495" s="69"/>
      <c r="SZM495" s="69"/>
      <c r="SZN495" s="69"/>
      <c r="SZO495" s="69"/>
      <c r="SZP495" s="69"/>
      <c r="SZQ495" s="69"/>
      <c r="SZR495" s="69"/>
      <c r="SZS495" s="69"/>
      <c r="SZT495" s="69"/>
      <c r="SZU495" s="69"/>
      <c r="SZV495" s="69"/>
      <c r="SZW495" s="69"/>
      <c r="SZX495" s="69"/>
      <c r="SZY495" s="69"/>
      <c r="SZZ495" s="69"/>
      <c r="TAA495" s="69"/>
      <c r="TAB495" s="69"/>
      <c r="TAC495" s="69"/>
      <c r="TAD495" s="69"/>
      <c r="TAE495" s="69"/>
      <c r="TAF495" s="69"/>
      <c r="TAG495" s="69"/>
      <c r="TAH495" s="69"/>
      <c r="TAI495" s="69"/>
      <c r="TAJ495" s="69"/>
      <c r="TAK495" s="69"/>
      <c r="TAL495" s="69"/>
      <c r="TAM495" s="69"/>
      <c r="TAN495" s="69"/>
      <c r="TAO495" s="69"/>
      <c r="TAP495" s="69"/>
      <c r="TAQ495" s="69"/>
      <c r="TAR495" s="69"/>
      <c r="TAS495" s="69"/>
      <c r="TAT495" s="69"/>
      <c r="TAU495" s="69"/>
      <c r="TAV495" s="69"/>
      <c r="TAW495" s="69"/>
      <c r="TAX495" s="69"/>
      <c r="TAY495" s="69"/>
      <c r="TAZ495" s="69"/>
      <c r="TBA495" s="69"/>
      <c r="TBB495" s="69"/>
      <c r="TBC495" s="69"/>
      <c r="TBD495" s="69"/>
      <c r="TBE495" s="69"/>
      <c r="TBF495" s="69"/>
      <c r="TBG495" s="69"/>
      <c r="TBH495" s="69"/>
      <c r="TBI495" s="69"/>
      <c r="TBJ495" s="69"/>
      <c r="TBK495" s="69"/>
      <c r="TBL495" s="69"/>
      <c r="TBM495" s="69"/>
      <c r="TBN495" s="69"/>
      <c r="TBO495" s="69"/>
      <c r="TBP495" s="69"/>
      <c r="TBQ495" s="69"/>
      <c r="TBR495" s="69"/>
      <c r="TBS495" s="69"/>
      <c r="TBT495" s="69"/>
      <c r="TBU495" s="69"/>
      <c r="TBV495" s="69"/>
      <c r="TBW495" s="69"/>
      <c r="TBX495" s="69"/>
      <c r="TBY495" s="69"/>
      <c r="TBZ495" s="69"/>
      <c r="TCA495" s="69"/>
      <c r="TCB495" s="69"/>
      <c r="TCC495" s="69"/>
      <c r="TCD495" s="69"/>
      <c r="TCE495" s="69"/>
      <c r="TCF495" s="69"/>
      <c r="TCG495" s="69"/>
      <c r="TCH495" s="69"/>
      <c r="TCI495" s="69"/>
      <c r="TCJ495" s="69"/>
      <c r="TCK495" s="69"/>
      <c r="TCL495" s="69"/>
      <c r="TCM495" s="69"/>
      <c r="TCN495" s="69"/>
      <c r="TCO495" s="69"/>
      <c r="TCP495" s="69"/>
      <c r="TCQ495" s="69"/>
      <c r="TCR495" s="69"/>
      <c r="TCS495" s="69"/>
      <c r="TCT495" s="69"/>
      <c r="TCU495" s="69"/>
      <c r="TCV495" s="69"/>
      <c r="TCW495" s="69"/>
      <c r="TCX495" s="69"/>
      <c r="TCY495" s="69"/>
      <c r="TCZ495" s="69"/>
      <c r="TDA495" s="69"/>
      <c r="TDB495" s="69"/>
      <c r="TDC495" s="69"/>
      <c r="TDD495" s="69"/>
      <c r="TDE495" s="69"/>
      <c r="TDF495" s="69"/>
      <c r="TDG495" s="69"/>
      <c r="TDH495" s="69"/>
      <c r="TDI495" s="69"/>
      <c r="TDJ495" s="69"/>
      <c r="TDK495" s="69"/>
      <c r="TDL495" s="69"/>
      <c r="TDM495" s="69"/>
      <c r="TDN495" s="69"/>
      <c r="TDO495" s="69"/>
      <c r="TDP495" s="69"/>
      <c r="TDQ495" s="69"/>
      <c r="TDR495" s="69"/>
      <c r="TDS495" s="69"/>
      <c r="TDT495" s="69"/>
      <c r="TDU495" s="69"/>
      <c r="TDV495" s="69"/>
      <c r="TDW495" s="69"/>
      <c r="TDX495" s="69"/>
      <c r="TDY495" s="69"/>
      <c r="TDZ495" s="69"/>
      <c r="TEA495" s="69"/>
      <c r="TEB495" s="69"/>
      <c r="TEC495" s="69"/>
      <c r="TED495" s="69"/>
      <c r="TEE495" s="69"/>
      <c r="TEF495" s="69"/>
      <c r="TEG495" s="69"/>
      <c r="TEH495" s="69"/>
      <c r="TEI495" s="69"/>
      <c r="TEJ495" s="69"/>
      <c r="TEK495" s="69"/>
      <c r="TEL495" s="69"/>
      <c r="TEM495" s="69"/>
      <c r="TEN495" s="69"/>
      <c r="TEO495" s="69"/>
      <c r="TEP495" s="69"/>
      <c r="TEQ495" s="69"/>
      <c r="TER495" s="69"/>
      <c r="TES495" s="69"/>
      <c r="TET495" s="69"/>
      <c r="TEU495" s="69"/>
      <c r="TEV495" s="69"/>
      <c r="TEW495" s="69"/>
      <c r="TEX495" s="69"/>
      <c r="TEY495" s="69"/>
      <c r="TEZ495" s="69"/>
      <c r="TFA495" s="69"/>
      <c r="TFB495" s="69"/>
      <c r="TFC495" s="69"/>
      <c r="TFD495" s="69"/>
      <c r="TFE495" s="69"/>
      <c r="TFF495" s="69"/>
      <c r="TFG495" s="69"/>
      <c r="TFH495" s="69"/>
      <c r="TFI495" s="69"/>
      <c r="TFJ495" s="69"/>
      <c r="TFK495" s="69"/>
      <c r="TFL495" s="69"/>
      <c r="TFM495" s="69"/>
      <c r="TFN495" s="69"/>
      <c r="TFO495" s="69"/>
      <c r="TFP495" s="69"/>
      <c r="TFQ495" s="69"/>
      <c r="TFR495" s="69"/>
      <c r="TFS495" s="69"/>
      <c r="TFT495" s="69"/>
      <c r="TFU495" s="69"/>
      <c r="TFV495" s="69"/>
      <c r="TFW495" s="69"/>
      <c r="TFX495" s="69"/>
      <c r="TFY495" s="69"/>
      <c r="TFZ495" s="69"/>
      <c r="TGA495" s="69"/>
      <c r="TGB495" s="69"/>
      <c r="TGC495" s="69"/>
      <c r="TGD495" s="69"/>
      <c r="TGE495" s="69"/>
      <c r="TGF495" s="69"/>
      <c r="TGG495" s="69"/>
      <c r="TGH495" s="69"/>
      <c r="TGI495" s="69"/>
      <c r="TGJ495" s="69"/>
      <c r="TGK495" s="69"/>
      <c r="TGL495" s="69"/>
      <c r="TGM495" s="69"/>
      <c r="TGN495" s="69"/>
      <c r="TGO495" s="69"/>
      <c r="TGP495" s="69"/>
      <c r="TGQ495" s="69"/>
      <c r="TGR495" s="69"/>
      <c r="TGS495" s="69"/>
      <c r="TGT495" s="69"/>
      <c r="TGU495" s="69"/>
      <c r="TGV495" s="69"/>
      <c r="TGW495" s="69"/>
      <c r="TGX495" s="69"/>
      <c r="TGY495" s="69"/>
      <c r="TGZ495" s="69"/>
      <c r="THA495" s="69"/>
      <c r="THB495" s="69"/>
      <c r="THC495" s="69"/>
      <c r="THD495" s="69"/>
      <c r="THE495" s="69"/>
      <c r="THF495" s="69"/>
      <c r="THG495" s="69"/>
      <c r="THH495" s="69"/>
      <c r="THI495" s="69"/>
      <c r="THJ495" s="69"/>
      <c r="THK495" s="69"/>
      <c r="THL495" s="69"/>
      <c r="THM495" s="69"/>
      <c r="THN495" s="69"/>
      <c r="THO495" s="69"/>
      <c r="THP495" s="69"/>
      <c r="THQ495" s="69"/>
      <c r="THR495" s="69"/>
      <c r="THS495" s="69"/>
      <c r="THT495" s="69"/>
      <c r="THU495" s="69"/>
      <c r="THV495" s="69"/>
      <c r="THW495" s="69"/>
      <c r="THX495" s="69"/>
      <c r="THY495" s="69"/>
      <c r="THZ495" s="69"/>
      <c r="TIA495" s="69"/>
      <c r="TIB495" s="69"/>
      <c r="TIC495" s="69"/>
      <c r="TID495" s="69"/>
      <c r="TIE495" s="69"/>
      <c r="TIF495" s="69"/>
      <c r="TIG495" s="69"/>
      <c r="TIH495" s="69"/>
      <c r="TII495" s="69"/>
      <c r="TIJ495" s="69"/>
      <c r="TIK495" s="69"/>
      <c r="TIL495" s="69"/>
      <c r="TIM495" s="69"/>
      <c r="TIN495" s="69"/>
      <c r="TIO495" s="69"/>
      <c r="TIP495" s="69"/>
      <c r="TIQ495" s="69"/>
      <c r="TIR495" s="69"/>
      <c r="TIS495" s="69"/>
      <c r="TIT495" s="69"/>
      <c r="TIU495" s="69"/>
      <c r="TIV495" s="69"/>
      <c r="TIW495" s="69"/>
      <c r="TIX495" s="69"/>
      <c r="TIY495" s="69"/>
      <c r="TIZ495" s="69"/>
      <c r="TJA495" s="69"/>
      <c r="TJB495" s="69"/>
      <c r="TJC495" s="69"/>
      <c r="TJD495" s="69"/>
      <c r="TJE495" s="69"/>
      <c r="TJF495" s="69"/>
      <c r="TJG495" s="69"/>
      <c r="TJH495" s="69"/>
      <c r="TJI495" s="69"/>
      <c r="TJJ495" s="69"/>
      <c r="TJK495" s="69"/>
      <c r="TJL495" s="69"/>
      <c r="TJM495" s="69"/>
      <c r="TJN495" s="69"/>
      <c r="TJO495" s="69"/>
      <c r="TJP495" s="69"/>
      <c r="TJQ495" s="69"/>
      <c r="TJR495" s="69"/>
      <c r="TJS495" s="69"/>
      <c r="TJT495" s="69"/>
      <c r="TJU495" s="69"/>
      <c r="TJV495" s="69"/>
      <c r="TJW495" s="69"/>
      <c r="TJX495" s="69"/>
      <c r="TJY495" s="69"/>
      <c r="TJZ495" s="69"/>
      <c r="TKA495" s="69"/>
      <c r="TKB495" s="69"/>
      <c r="TKC495" s="69"/>
      <c r="TKD495" s="69"/>
      <c r="TKE495" s="69"/>
      <c r="TKF495" s="69"/>
      <c r="TKG495" s="69"/>
      <c r="TKH495" s="69"/>
      <c r="TKI495" s="69"/>
      <c r="TKJ495" s="69"/>
      <c r="TKK495" s="69"/>
      <c r="TKL495" s="69"/>
      <c r="TKM495" s="69"/>
      <c r="TKN495" s="69"/>
      <c r="TKO495" s="69"/>
      <c r="TKP495" s="69"/>
      <c r="TKQ495" s="69"/>
      <c r="TKR495" s="69"/>
      <c r="TKS495" s="69"/>
      <c r="TKT495" s="69"/>
      <c r="TKU495" s="69"/>
      <c r="TKV495" s="69"/>
      <c r="TKW495" s="69"/>
      <c r="TKX495" s="69"/>
      <c r="TKY495" s="69"/>
      <c r="TKZ495" s="69"/>
      <c r="TLA495" s="69"/>
      <c r="TLB495" s="69"/>
      <c r="TLC495" s="69"/>
      <c r="TLD495" s="69"/>
      <c r="TLE495" s="69"/>
      <c r="TLF495" s="69"/>
      <c r="TLG495" s="69"/>
      <c r="TLH495" s="69"/>
      <c r="TLI495" s="69"/>
      <c r="TLJ495" s="69"/>
      <c r="TLK495" s="69"/>
      <c r="TLL495" s="69"/>
      <c r="TLM495" s="69"/>
      <c r="TLN495" s="69"/>
      <c r="TLO495" s="69"/>
      <c r="TLP495" s="69"/>
      <c r="TLQ495" s="69"/>
      <c r="TLR495" s="69"/>
      <c r="TLS495" s="69"/>
      <c r="TLT495" s="69"/>
      <c r="TLU495" s="69"/>
      <c r="TLV495" s="69"/>
      <c r="TLW495" s="69"/>
      <c r="TLX495" s="69"/>
      <c r="TLY495" s="69"/>
      <c r="TLZ495" s="69"/>
      <c r="TMA495" s="69"/>
      <c r="TMB495" s="69"/>
      <c r="TMC495" s="69"/>
      <c r="TMD495" s="69"/>
      <c r="TME495" s="69"/>
      <c r="TMF495" s="69"/>
      <c r="TMG495" s="69"/>
      <c r="TMH495" s="69"/>
      <c r="TMI495" s="69"/>
      <c r="TMJ495" s="69"/>
      <c r="TMK495" s="69"/>
      <c r="TML495" s="69"/>
      <c r="TMM495" s="69"/>
      <c r="TMN495" s="69"/>
      <c r="TMO495" s="69"/>
      <c r="TMP495" s="69"/>
      <c r="TMQ495" s="69"/>
      <c r="TMR495" s="69"/>
      <c r="TMS495" s="69"/>
      <c r="TMT495" s="69"/>
      <c r="TMU495" s="69"/>
      <c r="TMV495" s="69"/>
      <c r="TMW495" s="69"/>
      <c r="TMX495" s="69"/>
      <c r="TMY495" s="69"/>
      <c r="TMZ495" s="69"/>
      <c r="TNA495" s="69"/>
      <c r="TNB495" s="69"/>
      <c r="TNC495" s="69"/>
      <c r="TND495" s="69"/>
      <c r="TNE495" s="69"/>
      <c r="TNF495" s="69"/>
      <c r="TNG495" s="69"/>
      <c r="TNH495" s="69"/>
      <c r="TNI495" s="69"/>
      <c r="TNJ495" s="69"/>
      <c r="TNK495" s="69"/>
      <c r="TNL495" s="69"/>
      <c r="TNM495" s="69"/>
      <c r="TNN495" s="69"/>
      <c r="TNO495" s="69"/>
      <c r="TNP495" s="69"/>
      <c r="TNQ495" s="69"/>
      <c r="TNR495" s="69"/>
      <c r="TNS495" s="69"/>
      <c r="TNT495" s="69"/>
      <c r="TNU495" s="69"/>
      <c r="TNV495" s="69"/>
      <c r="TNW495" s="69"/>
      <c r="TNX495" s="69"/>
      <c r="TNY495" s="69"/>
      <c r="TNZ495" s="69"/>
      <c r="TOA495" s="69"/>
      <c r="TOB495" s="69"/>
      <c r="TOC495" s="69"/>
      <c r="TOD495" s="69"/>
      <c r="TOE495" s="69"/>
      <c r="TOF495" s="69"/>
      <c r="TOG495" s="69"/>
      <c r="TOH495" s="69"/>
      <c r="TOI495" s="69"/>
      <c r="TOJ495" s="69"/>
      <c r="TOK495" s="69"/>
      <c r="TOL495" s="69"/>
      <c r="TOM495" s="69"/>
      <c r="TON495" s="69"/>
      <c r="TOO495" s="69"/>
      <c r="TOP495" s="69"/>
      <c r="TOQ495" s="69"/>
      <c r="TOR495" s="69"/>
      <c r="TOS495" s="69"/>
      <c r="TOT495" s="69"/>
      <c r="TOU495" s="69"/>
      <c r="TOV495" s="69"/>
      <c r="TOW495" s="69"/>
      <c r="TOX495" s="69"/>
      <c r="TOY495" s="69"/>
      <c r="TOZ495" s="69"/>
      <c r="TPA495" s="69"/>
      <c r="TPB495" s="69"/>
      <c r="TPC495" s="69"/>
      <c r="TPD495" s="69"/>
      <c r="TPE495" s="69"/>
      <c r="TPF495" s="69"/>
      <c r="TPG495" s="69"/>
      <c r="TPH495" s="69"/>
      <c r="TPI495" s="69"/>
      <c r="TPJ495" s="69"/>
      <c r="TPK495" s="69"/>
      <c r="TPL495" s="69"/>
      <c r="TPM495" s="69"/>
      <c r="TPN495" s="69"/>
      <c r="TPO495" s="69"/>
      <c r="TPP495" s="69"/>
      <c r="TPQ495" s="69"/>
      <c r="TPR495" s="69"/>
      <c r="TPS495" s="69"/>
      <c r="TPT495" s="69"/>
      <c r="TPU495" s="69"/>
      <c r="TPV495" s="69"/>
      <c r="TPW495" s="69"/>
      <c r="TPX495" s="69"/>
      <c r="TPY495" s="69"/>
      <c r="TPZ495" s="69"/>
      <c r="TQA495" s="69"/>
      <c r="TQB495" s="69"/>
      <c r="TQC495" s="69"/>
      <c r="TQD495" s="69"/>
      <c r="TQE495" s="69"/>
      <c r="TQF495" s="69"/>
      <c r="TQG495" s="69"/>
      <c r="TQH495" s="69"/>
      <c r="TQI495" s="69"/>
      <c r="TQJ495" s="69"/>
      <c r="TQK495" s="69"/>
      <c r="TQL495" s="69"/>
      <c r="TQM495" s="69"/>
      <c r="TQN495" s="69"/>
      <c r="TQO495" s="69"/>
      <c r="TQP495" s="69"/>
      <c r="TQQ495" s="69"/>
      <c r="TQR495" s="69"/>
      <c r="TQS495" s="69"/>
      <c r="TQT495" s="69"/>
      <c r="TQU495" s="69"/>
      <c r="TQV495" s="69"/>
      <c r="TQW495" s="69"/>
      <c r="TQX495" s="69"/>
      <c r="TQY495" s="69"/>
      <c r="TQZ495" s="69"/>
      <c r="TRA495" s="69"/>
      <c r="TRB495" s="69"/>
      <c r="TRC495" s="69"/>
      <c r="TRD495" s="69"/>
      <c r="TRE495" s="69"/>
      <c r="TRF495" s="69"/>
      <c r="TRG495" s="69"/>
      <c r="TRH495" s="69"/>
      <c r="TRI495" s="69"/>
      <c r="TRJ495" s="69"/>
      <c r="TRK495" s="69"/>
      <c r="TRL495" s="69"/>
      <c r="TRM495" s="69"/>
      <c r="TRN495" s="69"/>
      <c r="TRO495" s="69"/>
      <c r="TRP495" s="69"/>
      <c r="TRQ495" s="69"/>
      <c r="TRR495" s="69"/>
      <c r="TRS495" s="69"/>
      <c r="TRT495" s="69"/>
      <c r="TRU495" s="69"/>
      <c r="TRV495" s="69"/>
      <c r="TRW495" s="69"/>
      <c r="TRX495" s="69"/>
      <c r="TRY495" s="69"/>
      <c r="TRZ495" s="69"/>
      <c r="TSA495" s="69"/>
      <c r="TSB495" s="69"/>
      <c r="TSC495" s="69"/>
      <c r="TSD495" s="69"/>
      <c r="TSE495" s="69"/>
      <c r="TSF495" s="69"/>
      <c r="TSG495" s="69"/>
      <c r="TSH495" s="69"/>
      <c r="TSI495" s="69"/>
      <c r="TSJ495" s="69"/>
      <c r="TSK495" s="69"/>
      <c r="TSL495" s="69"/>
      <c r="TSM495" s="69"/>
      <c r="TSN495" s="69"/>
      <c r="TSO495" s="69"/>
      <c r="TSP495" s="69"/>
      <c r="TSQ495" s="69"/>
      <c r="TSR495" s="69"/>
      <c r="TSS495" s="69"/>
      <c r="TST495" s="69"/>
      <c r="TSU495" s="69"/>
      <c r="TSV495" s="69"/>
      <c r="TSW495" s="69"/>
      <c r="TSX495" s="69"/>
      <c r="TSY495" s="69"/>
      <c r="TSZ495" s="69"/>
      <c r="TTA495" s="69"/>
      <c r="TTB495" s="69"/>
      <c r="TTC495" s="69"/>
      <c r="TTD495" s="69"/>
      <c r="TTE495" s="69"/>
      <c r="TTF495" s="69"/>
      <c r="TTG495" s="69"/>
      <c r="TTH495" s="69"/>
      <c r="TTI495" s="69"/>
      <c r="TTJ495" s="69"/>
      <c r="TTK495" s="69"/>
      <c r="TTL495" s="69"/>
      <c r="TTM495" s="69"/>
      <c r="TTN495" s="69"/>
      <c r="TTO495" s="69"/>
      <c r="TTP495" s="69"/>
      <c r="TTQ495" s="69"/>
      <c r="TTR495" s="69"/>
      <c r="TTS495" s="69"/>
      <c r="TTT495" s="69"/>
      <c r="TTU495" s="69"/>
      <c r="TTV495" s="69"/>
      <c r="TTW495" s="69"/>
      <c r="TTX495" s="69"/>
      <c r="TTY495" s="69"/>
      <c r="TTZ495" s="69"/>
      <c r="TUA495" s="69"/>
      <c r="TUB495" s="69"/>
      <c r="TUC495" s="69"/>
      <c r="TUD495" s="69"/>
      <c r="TUE495" s="69"/>
      <c r="TUF495" s="69"/>
      <c r="TUG495" s="69"/>
      <c r="TUH495" s="69"/>
      <c r="TUI495" s="69"/>
      <c r="TUJ495" s="69"/>
      <c r="TUK495" s="69"/>
      <c r="TUL495" s="69"/>
      <c r="TUM495" s="69"/>
      <c r="TUN495" s="69"/>
      <c r="TUO495" s="69"/>
      <c r="TUP495" s="69"/>
      <c r="TUQ495" s="69"/>
      <c r="TUR495" s="69"/>
      <c r="TUS495" s="69"/>
      <c r="TUT495" s="69"/>
      <c r="TUU495" s="69"/>
      <c r="TUV495" s="69"/>
      <c r="TUW495" s="69"/>
      <c r="TUX495" s="69"/>
      <c r="TUY495" s="69"/>
      <c r="TUZ495" s="69"/>
      <c r="TVA495" s="69"/>
      <c r="TVB495" s="69"/>
      <c r="TVC495" s="69"/>
      <c r="TVD495" s="69"/>
      <c r="TVE495" s="69"/>
      <c r="TVF495" s="69"/>
      <c r="TVG495" s="69"/>
      <c r="TVH495" s="69"/>
      <c r="TVI495" s="69"/>
      <c r="TVJ495" s="69"/>
      <c r="TVK495" s="69"/>
      <c r="TVL495" s="69"/>
      <c r="TVM495" s="69"/>
      <c r="TVN495" s="69"/>
      <c r="TVO495" s="69"/>
      <c r="TVP495" s="69"/>
      <c r="TVQ495" s="69"/>
      <c r="TVR495" s="69"/>
      <c r="TVS495" s="69"/>
      <c r="TVT495" s="69"/>
      <c r="TVU495" s="69"/>
      <c r="TVV495" s="69"/>
      <c r="TVW495" s="69"/>
      <c r="TVX495" s="69"/>
      <c r="TVY495" s="69"/>
      <c r="TVZ495" s="69"/>
      <c r="TWA495" s="69"/>
      <c r="TWB495" s="69"/>
      <c r="TWC495" s="69"/>
      <c r="TWD495" s="69"/>
      <c r="TWE495" s="69"/>
      <c r="TWF495" s="69"/>
      <c r="TWG495" s="69"/>
      <c r="TWH495" s="69"/>
      <c r="TWI495" s="69"/>
      <c r="TWJ495" s="69"/>
      <c r="TWK495" s="69"/>
      <c r="TWL495" s="69"/>
      <c r="TWM495" s="69"/>
      <c r="TWN495" s="69"/>
      <c r="TWO495" s="69"/>
      <c r="TWP495" s="69"/>
      <c r="TWQ495" s="69"/>
      <c r="TWR495" s="69"/>
      <c r="TWS495" s="69"/>
      <c r="TWT495" s="69"/>
      <c r="TWU495" s="69"/>
      <c r="TWV495" s="69"/>
      <c r="TWW495" s="69"/>
      <c r="TWX495" s="69"/>
      <c r="TWY495" s="69"/>
      <c r="TWZ495" s="69"/>
      <c r="TXA495" s="69"/>
      <c r="TXB495" s="69"/>
      <c r="TXC495" s="69"/>
      <c r="TXD495" s="69"/>
      <c r="TXE495" s="69"/>
      <c r="TXF495" s="69"/>
      <c r="TXG495" s="69"/>
      <c r="TXH495" s="69"/>
      <c r="TXI495" s="69"/>
      <c r="TXJ495" s="69"/>
      <c r="TXK495" s="69"/>
      <c r="TXL495" s="69"/>
      <c r="TXM495" s="69"/>
      <c r="TXN495" s="69"/>
      <c r="TXO495" s="69"/>
      <c r="TXP495" s="69"/>
      <c r="TXQ495" s="69"/>
      <c r="TXR495" s="69"/>
      <c r="TXS495" s="69"/>
      <c r="TXT495" s="69"/>
      <c r="TXU495" s="69"/>
      <c r="TXV495" s="69"/>
      <c r="TXW495" s="69"/>
      <c r="TXX495" s="69"/>
      <c r="TXY495" s="69"/>
      <c r="TXZ495" s="69"/>
      <c r="TYA495" s="69"/>
      <c r="TYB495" s="69"/>
      <c r="TYC495" s="69"/>
      <c r="TYD495" s="69"/>
      <c r="TYE495" s="69"/>
      <c r="TYF495" s="69"/>
      <c r="TYG495" s="69"/>
      <c r="TYH495" s="69"/>
      <c r="TYI495" s="69"/>
      <c r="TYJ495" s="69"/>
      <c r="TYK495" s="69"/>
      <c r="TYL495" s="69"/>
      <c r="TYM495" s="69"/>
      <c r="TYN495" s="69"/>
      <c r="TYO495" s="69"/>
      <c r="TYP495" s="69"/>
      <c r="TYQ495" s="69"/>
      <c r="TYR495" s="69"/>
      <c r="TYS495" s="69"/>
      <c r="TYT495" s="69"/>
      <c r="TYU495" s="69"/>
      <c r="TYV495" s="69"/>
      <c r="TYW495" s="69"/>
      <c r="TYX495" s="69"/>
      <c r="TYY495" s="69"/>
      <c r="TYZ495" s="69"/>
      <c r="TZA495" s="69"/>
      <c r="TZB495" s="69"/>
      <c r="TZC495" s="69"/>
      <c r="TZD495" s="69"/>
      <c r="TZE495" s="69"/>
      <c r="TZF495" s="69"/>
      <c r="TZG495" s="69"/>
      <c r="TZH495" s="69"/>
      <c r="TZI495" s="69"/>
      <c r="TZJ495" s="69"/>
      <c r="TZK495" s="69"/>
      <c r="TZL495" s="69"/>
      <c r="TZM495" s="69"/>
      <c r="TZN495" s="69"/>
      <c r="TZO495" s="69"/>
      <c r="TZP495" s="69"/>
      <c r="TZQ495" s="69"/>
      <c r="TZR495" s="69"/>
      <c r="TZS495" s="69"/>
      <c r="TZT495" s="69"/>
      <c r="TZU495" s="69"/>
      <c r="TZV495" s="69"/>
      <c r="TZW495" s="69"/>
      <c r="TZX495" s="69"/>
      <c r="TZY495" s="69"/>
      <c r="TZZ495" s="69"/>
      <c r="UAA495" s="69"/>
      <c r="UAB495" s="69"/>
      <c r="UAC495" s="69"/>
      <c r="UAD495" s="69"/>
      <c r="UAE495" s="69"/>
      <c r="UAF495" s="69"/>
      <c r="UAG495" s="69"/>
      <c r="UAH495" s="69"/>
      <c r="UAI495" s="69"/>
      <c r="UAJ495" s="69"/>
      <c r="UAK495" s="69"/>
      <c r="UAL495" s="69"/>
      <c r="UAM495" s="69"/>
      <c r="UAN495" s="69"/>
      <c r="UAO495" s="69"/>
      <c r="UAP495" s="69"/>
      <c r="UAQ495" s="69"/>
      <c r="UAR495" s="69"/>
      <c r="UAS495" s="69"/>
      <c r="UAT495" s="69"/>
      <c r="UAU495" s="69"/>
      <c r="UAV495" s="69"/>
      <c r="UAW495" s="69"/>
      <c r="UAX495" s="69"/>
      <c r="UAY495" s="69"/>
      <c r="UAZ495" s="69"/>
      <c r="UBA495" s="69"/>
      <c r="UBB495" s="69"/>
      <c r="UBC495" s="69"/>
      <c r="UBD495" s="69"/>
      <c r="UBE495" s="69"/>
      <c r="UBF495" s="69"/>
      <c r="UBG495" s="69"/>
      <c r="UBH495" s="69"/>
      <c r="UBI495" s="69"/>
      <c r="UBJ495" s="69"/>
      <c r="UBK495" s="69"/>
      <c r="UBL495" s="69"/>
      <c r="UBM495" s="69"/>
      <c r="UBN495" s="69"/>
      <c r="UBO495" s="69"/>
      <c r="UBP495" s="69"/>
      <c r="UBQ495" s="69"/>
      <c r="UBR495" s="69"/>
      <c r="UBS495" s="69"/>
      <c r="UBT495" s="69"/>
      <c r="UBU495" s="69"/>
      <c r="UBV495" s="69"/>
      <c r="UBW495" s="69"/>
      <c r="UBX495" s="69"/>
      <c r="UBY495" s="69"/>
      <c r="UBZ495" s="69"/>
      <c r="UCA495" s="69"/>
      <c r="UCB495" s="69"/>
      <c r="UCC495" s="69"/>
      <c r="UCD495" s="69"/>
      <c r="UCE495" s="69"/>
      <c r="UCF495" s="69"/>
      <c r="UCG495" s="69"/>
      <c r="UCH495" s="69"/>
      <c r="UCI495" s="69"/>
      <c r="UCJ495" s="69"/>
      <c r="UCK495" s="69"/>
      <c r="UCL495" s="69"/>
      <c r="UCM495" s="69"/>
      <c r="UCN495" s="69"/>
      <c r="UCO495" s="69"/>
      <c r="UCP495" s="69"/>
      <c r="UCQ495" s="69"/>
      <c r="UCR495" s="69"/>
      <c r="UCS495" s="69"/>
      <c r="UCT495" s="69"/>
      <c r="UCU495" s="69"/>
      <c r="UCV495" s="69"/>
      <c r="UCW495" s="69"/>
      <c r="UCX495" s="69"/>
      <c r="UCY495" s="69"/>
      <c r="UCZ495" s="69"/>
      <c r="UDA495" s="69"/>
      <c r="UDB495" s="69"/>
      <c r="UDC495" s="69"/>
      <c r="UDD495" s="69"/>
      <c r="UDE495" s="69"/>
      <c r="UDF495" s="69"/>
      <c r="UDG495" s="69"/>
      <c r="UDH495" s="69"/>
      <c r="UDI495" s="69"/>
      <c r="UDJ495" s="69"/>
      <c r="UDK495" s="69"/>
      <c r="UDL495" s="69"/>
      <c r="UDM495" s="69"/>
      <c r="UDN495" s="69"/>
      <c r="UDO495" s="69"/>
      <c r="UDP495" s="69"/>
      <c r="UDQ495" s="69"/>
      <c r="UDR495" s="69"/>
      <c r="UDS495" s="69"/>
      <c r="UDT495" s="69"/>
      <c r="UDU495" s="69"/>
      <c r="UDV495" s="69"/>
      <c r="UDW495" s="69"/>
      <c r="UDX495" s="69"/>
      <c r="UDY495" s="69"/>
      <c r="UDZ495" s="69"/>
      <c r="UEA495" s="69"/>
      <c r="UEB495" s="69"/>
      <c r="UEC495" s="69"/>
      <c r="UED495" s="69"/>
      <c r="UEE495" s="69"/>
      <c r="UEF495" s="69"/>
      <c r="UEG495" s="69"/>
      <c r="UEH495" s="69"/>
      <c r="UEI495" s="69"/>
      <c r="UEJ495" s="69"/>
      <c r="UEK495" s="69"/>
      <c r="UEL495" s="69"/>
      <c r="UEM495" s="69"/>
      <c r="UEN495" s="69"/>
      <c r="UEO495" s="69"/>
      <c r="UEP495" s="69"/>
      <c r="UEQ495" s="69"/>
      <c r="UER495" s="69"/>
      <c r="UES495" s="69"/>
      <c r="UET495" s="69"/>
      <c r="UEU495" s="69"/>
      <c r="UEV495" s="69"/>
      <c r="UEW495" s="69"/>
      <c r="UEX495" s="69"/>
      <c r="UEY495" s="69"/>
      <c r="UEZ495" s="69"/>
      <c r="UFA495" s="69"/>
      <c r="UFB495" s="69"/>
      <c r="UFC495" s="69"/>
      <c r="UFD495" s="69"/>
      <c r="UFE495" s="69"/>
      <c r="UFF495" s="69"/>
      <c r="UFG495" s="69"/>
      <c r="UFH495" s="69"/>
      <c r="UFI495" s="69"/>
      <c r="UFJ495" s="69"/>
      <c r="UFK495" s="69"/>
      <c r="UFL495" s="69"/>
      <c r="UFM495" s="69"/>
      <c r="UFN495" s="69"/>
      <c r="UFO495" s="69"/>
      <c r="UFP495" s="69"/>
      <c r="UFQ495" s="69"/>
      <c r="UFR495" s="69"/>
      <c r="UFS495" s="69"/>
      <c r="UFT495" s="69"/>
      <c r="UFU495" s="69"/>
      <c r="UFV495" s="69"/>
      <c r="UFW495" s="69"/>
      <c r="UFX495" s="69"/>
      <c r="UFY495" s="69"/>
      <c r="UFZ495" s="69"/>
      <c r="UGA495" s="69"/>
      <c r="UGB495" s="69"/>
      <c r="UGC495" s="69"/>
      <c r="UGD495" s="69"/>
      <c r="UGE495" s="69"/>
      <c r="UGF495" s="69"/>
      <c r="UGG495" s="69"/>
      <c r="UGH495" s="69"/>
      <c r="UGI495" s="69"/>
      <c r="UGJ495" s="69"/>
      <c r="UGK495" s="69"/>
      <c r="UGL495" s="69"/>
      <c r="UGM495" s="69"/>
      <c r="UGN495" s="69"/>
      <c r="UGO495" s="69"/>
      <c r="UGP495" s="69"/>
      <c r="UGQ495" s="69"/>
      <c r="UGR495" s="69"/>
      <c r="UGS495" s="69"/>
      <c r="UGT495" s="69"/>
      <c r="UGU495" s="69"/>
      <c r="UGV495" s="69"/>
      <c r="UGW495" s="69"/>
      <c r="UGX495" s="69"/>
      <c r="UGY495" s="69"/>
      <c r="UGZ495" s="69"/>
      <c r="UHA495" s="69"/>
      <c r="UHB495" s="69"/>
      <c r="UHC495" s="69"/>
      <c r="UHD495" s="69"/>
      <c r="UHE495" s="69"/>
      <c r="UHF495" s="69"/>
      <c r="UHG495" s="69"/>
      <c r="UHH495" s="69"/>
      <c r="UHI495" s="69"/>
      <c r="UHJ495" s="69"/>
      <c r="UHK495" s="69"/>
      <c r="UHL495" s="69"/>
      <c r="UHM495" s="69"/>
      <c r="UHN495" s="69"/>
      <c r="UHO495" s="69"/>
      <c r="UHP495" s="69"/>
      <c r="UHQ495" s="69"/>
      <c r="UHR495" s="69"/>
      <c r="UHS495" s="69"/>
      <c r="UHT495" s="69"/>
      <c r="UHU495" s="69"/>
      <c r="UHV495" s="69"/>
      <c r="UHW495" s="69"/>
      <c r="UHX495" s="69"/>
      <c r="UHY495" s="69"/>
      <c r="UHZ495" s="69"/>
      <c r="UIA495" s="69"/>
      <c r="UIB495" s="69"/>
      <c r="UIC495" s="69"/>
      <c r="UID495" s="69"/>
      <c r="UIE495" s="69"/>
      <c r="UIF495" s="69"/>
      <c r="UIG495" s="69"/>
      <c r="UIH495" s="69"/>
      <c r="UII495" s="69"/>
      <c r="UIJ495" s="69"/>
      <c r="UIK495" s="69"/>
      <c r="UIL495" s="69"/>
      <c r="UIM495" s="69"/>
      <c r="UIN495" s="69"/>
      <c r="UIO495" s="69"/>
      <c r="UIP495" s="69"/>
      <c r="UIQ495" s="69"/>
      <c r="UIR495" s="69"/>
      <c r="UIS495" s="69"/>
      <c r="UIT495" s="69"/>
      <c r="UIU495" s="69"/>
      <c r="UIV495" s="69"/>
      <c r="UIW495" s="69"/>
      <c r="UIX495" s="69"/>
      <c r="UIY495" s="69"/>
      <c r="UIZ495" s="69"/>
      <c r="UJA495" s="69"/>
      <c r="UJB495" s="69"/>
      <c r="UJC495" s="69"/>
      <c r="UJD495" s="69"/>
      <c r="UJE495" s="69"/>
      <c r="UJF495" s="69"/>
      <c r="UJG495" s="69"/>
      <c r="UJH495" s="69"/>
      <c r="UJI495" s="69"/>
      <c r="UJJ495" s="69"/>
      <c r="UJK495" s="69"/>
      <c r="UJL495" s="69"/>
      <c r="UJM495" s="69"/>
      <c r="UJN495" s="69"/>
      <c r="UJO495" s="69"/>
      <c r="UJP495" s="69"/>
      <c r="UJQ495" s="69"/>
      <c r="UJR495" s="69"/>
      <c r="UJS495" s="69"/>
      <c r="UJT495" s="69"/>
      <c r="UJU495" s="69"/>
      <c r="UJV495" s="69"/>
      <c r="UJW495" s="69"/>
      <c r="UJX495" s="69"/>
      <c r="UJY495" s="69"/>
      <c r="UJZ495" s="69"/>
      <c r="UKA495" s="69"/>
      <c r="UKB495" s="69"/>
      <c r="UKC495" s="69"/>
      <c r="UKD495" s="69"/>
      <c r="UKE495" s="69"/>
      <c r="UKF495" s="69"/>
      <c r="UKG495" s="69"/>
      <c r="UKH495" s="69"/>
      <c r="UKI495" s="69"/>
      <c r="UKJ495" s="69"/>
      <c r="UKK495" s="69"/>
      <c r="UKL495" s="69"/>
      <c r="UKM495" s="69"/>
      <c r="UKN495" s="69"/>
      <c r="UKO495" s="69"/>
      <c r="UKP495" s="69"/>
      <c r="UKQ495" s="69"/>
      <c r="UKR495" s="69"/>
      <c r="UKS495" s="69"/>
      <c r="UKT495" s="69"/>
      <c r="UKU495" s="69"/>
      <c r="UKV495" s="69"/>
      <c r="UKW495" s="69"/>
      <c r="UKX495" s="69"/>
      <c r="UKY495" s="69"/>
      <c r="UKZ495" s="69"/>
      <c r="ULA495" s="69"/>
      <c r="ULB495" s="69"/>
      <c r="ULC495" s="69"/>
      <c r="ULD495" s="69"/>
      <c r="ULE495" s="69"/>
      <c r="ULF495" s="69"/>
      <c r="ULG495" s="69"/>
      <c r="ULH495" s="69"/>
      <c r="ULI495" s="69"/>
      <c r="ULJ495" s="69"/>
      <c r="ULK495" s="69"/>
      <c r="ULL495" s="69"/>
      <c r="ULM495" s="69"/>
      <c r="ULN495" s="69"/>
      <c r="ULO495" s="69"/>
      <c r="ULP495" s="69"/>
      <c r="ULQ495" s="69"/>
      <c r="ULR495" s="69"/>
      <c r="ULS495" s="69"/>
      <c r="ULT495" s="69"/>
      <c r="ULU495" s="69"/>
      <c r="ULV495" s="69"/>
      <c r="ULW495" s="69"/>
      <c r="ULX495" s="69"/>
      <c r="ULY495" s="69"/>
      <c r="ULZ495" s="69"/>
      <c r="UMA495" s="69"/>
      <c r="UMB495" s="69"/>
      <c r="UMC495" s="69"/>
      <c r="UMD495" s="69"/>
      <c r="UME495" s="69"/>
      <c r="UMF495" s="69"/>
      <c r="UMG495" s="69"/>
      <c r="UMH495" s="69"/>
      <c r="UMI495" s="69"/>
      <c r="UMJ495" s="69"/>
      <c r="UMK495" s="69"/>
      <c r="UML495" s="69"/>
      <c r="UMM495" s="69"/>
      <c r="UMN495" s="69"/>
      <c r="UMO495" s="69"/>
      <c r="UMP495" s="69"/>
      <c r="UMQ495" s="69"/>
      <c r="UMR495" s="69"/>
      <c r="UMS495" s="69"/>
      <c r="UMT495" s="69"/>
      <c r="UMU495" s="69"/>
      <c r="UMV495" s="69"/>
      <c r="UMW495" s="69"/>
      <c r="UMX495" s="69"/>
      <c r="UMY495" s="69"/>
      <c r="UMZ495" s="69"/>
      <c r="UNA495" s="69"/>
      <c r="UNB495" s="69"/>
      <c r="UNC495" s="69"/>
      <c r="UND495" s="69"/>
      <c r="UNE495" s="69"/>
      <c r="UNF495" s="69"/>
      <c r="UNG495" s="69"/>
      <c r="UNH495" s="69"/>
      <c r="UNI495" s="69"/>
      <c r="UNJ495" s="69"/>
      <c r="UNK495" s="69"/>
      <c r="UNL495" s="69"/>
      <c r="UNM495" s="69"/>
      <c r="UNN495" s="69"/>
      <c r="UNO495" s="69"/>
      <c r="UNP495" s="69"/>
      <c r="UNQ495" s="69"/>
      <c r="UNR495" s="69"/>
      <c r="UNS495" s="69"/>
      <c r="UNT495" s="69"/>
      <c r="UNU495" s="69"/>
      <c r="UNV495" s="69"/>
      <c r="UNW495" s="69"/>
      <c r="UNX495" s="69"/>
      <c r="UNY495" s="69"/>
      <c r="UNZ495" s="69"/>
      <c r="UOA495" s="69"/>
      <c r="UOB495" s="69"/>
      <c r="UOC495" s="69"/>
      <c r="UOD495" s="69"/>
      <c r="UOE495" s="69"/>
      <c r="UOF495" s="69"/>
      <c r="UOG495" s="69"/>
      <c r="UOH495" s="69"/>
      <c r="UOI495" s="69"/>
      <c r="UOJ495" s="69"/>
      <c r="UOK495" s="69"/>
      <c r="UOL495" s="69"/>
      <c r="UOM495" s="69"/>
      <c r="UON495" s="69"/>
      <c r="UOO495" s="69"/>
      <c r="UOP495" s="69"/>
      <c r="UOQ495" s="69"/>
      <c r="UOR495" s="69"/>
      <c r="UOS495" s="69"/>
      <c r="UOT495" s="69"/>
      <c r="UOU495" s="69"/>
      <c r="UOV495" s="69"/>
      <c r="UOW495" s="69"/>
      <c r="UOX495" s="69"/>
      <c r="UOY495" s="69"/>
      <c r="UOZ495" s="69"/>
      <c r="UPA495" s="69"/>
      <c r="UPB495" s="69"/>
      <c r="UPC495" s="69"/>
      <c r="UPD495" s="69"/>
      <c r="UPE495" s="69"/>
      <c r="UPF495" s="69"/>
      <c r="UPG495" s="69"/>
      <c r="UPH495" s="69"/>
      <c r="UPI495" s="69"/>
      <c r="UPJ495" s="69"/>
      <c r="UPK495" s="69"/>
      <c r="UPL495" s="69"/>
      <c r="UPM495" s="69"/>
      <c r="UPN495" s="69"/>
      <c r="UPO495" s="69"/>
      <c r="UPP495" s="69"/>
      <c r="UPQ495" s="69"/>
      <c r="UPR495" s="69"/>
      <c r="UPS495" s="69"/>
      <c r="UPT495" s="69"/>
      <c r="UPU495" s="69"/>
      <c r="UPV495" s="69"/>
      <c r="UPW495" s="69"/>
      <c r="UPX495" s="69"/>
      <c r="UPY495" s="69"/>
      <c r="UPZ495" s="69"/>
      <c r="UQA495" s="69"/>
      <c r="UQB495" s="69"/>
      <c r="UQC495" s="69"/>
      <c r="UQD495" s="69"/>
      <c r="UQE495" s="69"/>
      <c r="UQF495" s="69"/>
      <c r="UQG495" s="69"/>
      <c r="UQH495" s="69"/>
      <c r="UQI495" s="69"/>
      <c r="UQJ495" s="69"/>
      <c r="UQK495" s="69"/>
      <c r="UQL495" s="69"/>
      <c r="UQM495" s="69"/>
      <c r="UQN495" s="69"/>
      <c r="UQO495" s="69"/>
      <c r="UQP495" s="69"/>
      <c r="UQQ495" s="69"/>
      <c r="UQR495" s="69"/>
      <c r="UQS495" s="69"/>
      <c r="UQT495" s="69"/>
      <c r="UQU495" s="69"/>
      <c r="UQV495" s="69"/>
      <c r="UQW495" s="69"/>
      <c r="UQX495" s="69"/>
      <c r="UQY495" s="69"/>
      <c r="UQZ495" s="69"/>
      <c r="URA495" s="69"/>
      <c r="URB495" s="69"/>
      <c r="URC495" s="69"/>
      <c r="URD495" s="69"/>
      <c r="URE495" s="69"/>
      <c r="URF495" s="69"/>
      <c r="URG495" s="69"/>
      <c r="URH495" s="69"/>
      <c r="URI495" s="69"/>
      <c r="URJ495" s="69"/>
      <c r="URK495" s="69"/>
      <c r="URL495" s="69"/>
      <c r="URM495" s="69"/>
      <c r="URN495" s="69"/>
      <c r="URO495" s="69"/>
      <c r="URP495" s="69"/>
      <c r="URQ495" s="69"/>
      <c r="URR495" s="69"/>
      <c r="URS495" s="69"/>
      <c r="URT495" s="69"/>
      <c r="URU495" s="69"/>
      <c r="URV495" s="69"/>
      <c r="URW495" s="69"/>
      <c r="URX495" s="69"/>
      <c r="URY495" s="69"/>
      <c r="URZ495" s="69"/>
      <c r="USA495" s="69"/>
      <c r="USB495" s="69"/>
      <c r="USC495" s="69"/>
      <c r="USD495" s="69"/>
      <c r="USE495" s="69"/>
      <c r="USF495" s="69"/>
      <c r="USG495" s="69"/>
      <c r="USH495" s="69"/>
      <c r="USI495" s="69"/>
      <c r="USJ495" s="69"/>
      <c r="USK495" s="69"/>
      <c r="USL495" s="69"/>
      <c r="USM495" s="69"/>
      <c r="USN495" s="69"/>
      <c r="USO495" s="69"/>
      <c r="USP495" s="69"/>
      <c r="USQ495" s="69"/>
      <c r="USR495" s="69"/>
      <c r="USS495" s="69"/>
      <c r="UST495" s="69"/>
      <c r="USU495" s="69"/>
      <c r="USV495" s="69"/>
      <c r="USW495" s="69"/>
      <c r="USX495" s="69"/>
      <c r="USY495" s="69"/>
      <c r="USZ495" s="69"/>
      <c r="UTA495" s="69"/>
      <c r="UTB495" s="69"/>
      <c r="UTC495" s="69"/>
      <c r="UTD495" s="69"/>
      <c r="UTE495" s="69"/>
      <c r="UTF495" s="69"/>
      <c r="UTG495" s="69"/>
      <c r="UTH495" s="69"/>
      <c r="UTI495" s="69"/>
      <c r="UTJ495" s="69"/>
      <c r="UTK495" s="69"/>
      <c r="UTL495" s="69"/>
      <c r="UTM495" s="69"/>
      <c r="UTN495" s="69"/>
      <c r="UTO495" s="69"/>
      <c r="UTP495" s="69"/>
      <c r="UTQ495" s="69"/>
      <c r="UTR495" s="69"/>
      <c r="UTS495" s="69"/>
      <c r="UTT495" s="69"/>
      <c r="UTU495" s="69"/>
      <c r="UTV495" s="69"/>
      <c r="UTW495" s="69"/>
      <c r="UTX495" s="69"/>
      <c r="UTY495" s="69"/>
      <c r="UTZ495" s="69"/>
      <c r="UUA495" s="69"/>
      <c r="UUB495" s="69"/>
      <c r="UUC495" s="69"/>
      <c r="UUD495" s="69"/>
      <c r="UUE495" s="69"/>
      <c r="UUF495" s="69"/>
      <c r="UUG495" s="69"/>
      <c r="UUH495" s="69"/>
      <c r="UUI495" s="69"/>
      <c r="UUJ495" s="69"/>
      <c r="UUK495" s="69"/>
      <c r="UUL495" s="69"/>
      <c r="UUM495" s="69"/>
      <c r="UUN495" s="69"/>
      <c r="UUO495" s="69"/>
      <c r="UUP495" s="69"/>
      <c r="UUQ495" s="69"/>
      <c r="UUR495" s="69"/>
      <c r="UUS495" s="69"/>
      <c r="UUT495" s="69"/>
      <c r="UUU495" s="69"/>
      <c r="UUV495" s="69"/>
      <c r="UUW495" s="69"/>
      <c r="UUX495" s="69"/>
      <c r="UUY495" s="69"/>
      <c r="UUZ495" s="69"/>
      <c r="UVA495" s="69"/>
      <c r="UVB495" s="69"/>
      <c r="UVC495" s="69"/>
      <c r="UVD495" s="69"/>
      <c r="UVE495" s="69"/>
      <c r="UVF495" s="69"/>
      <c r="UVG495" s="69"/>
      <c r="UVH495" s="69"/>
      <c r="UVI495" s="69"/>
      <c r="UVJ495" s="69"/>
      <c r="UVK495" s="69"/>
      <c r="UVL495" s="69"/>
      <c r="UVM495" s="69"/>
      <c r="UVN495" s="69"/>
      <c r="UVO495" s="69"/>
      <c r="UVP495" s="69"/>
      <c r="UVQ495" s="69"/>
      <c r="UVR495" s="69"/>
      <c r="UVS495" s="69"/>
      <c r="UVT495" s="69"/>
      <c r="UVU495" s="69"/>
      <c r="UVV495" s="69"/>
      <c r="UVW495" s="69"/>
      <c r="UVX495" s="69"/>
      <c r="UVY495" s="69"/>
      <c r="UVZ495" s="69"/>
      <c r="UWA495" s="69"/>
      <c r="UWB495" s="69"/>
      <c r="UWC495" s="69"/>
      <c r="UWD495" s="69"/>
      <c r="UWE495" s="69"/>
      <c r="UWF495" s="69"/>
      <c r="UWG495" s="69"/>
      <c r="UWH495" s="69"/>
      <c r="UWI495" s="69"/>
      <c r="UWJ495" s="69"/>
      <c r="UWK495" s="69"/>
      <c r="UWL495" s="69"/>
      <c r="UWM495" s="69"/>
      <c r="UWN495" s="69"/>
      <c r="UWO495" s="69"/>
      <c r="UWP495" s="69"/>
      <c r="UWQ495" s="69"/>
      <c r="UWR495" s="69"/>
      <c r="UWS495" s="69"/>
      <c r="UWT495" s="69"/>
      <c r="UWU495" s="69"/>
      <c r="UWV495" s="69"/>
      <c r="UWW495" s="69"/>
      <c r="UWX495" s="69"/>
      <c r="UWY495" s="69"/>
      <c r="UWZ495" s="69"/>
      <c r="UXA495" s="69"/>
      <c r="UXB495" s="69"/>
      <c r="UXC495" s="69"/>
      <c r="UXD495" s="69"/>
      <c r="UXE495" s="69"/>
      <c r="UXF495" s="69"/>
      <c r="UXG495" s="69"/>
      <c r="UXH495" s="69"/>
      <c r="UXI495" s="69"/>
      <c r="UXJ495" s="69"/>
      <c r="UXK495" s="69"/>
      <c r="UXL495" s="69"/>
      <c r="UXM495" s="69"/>
      <c r="UXN495" s="69"/>
      <c r="UXO495" s="69"/>
      <c r="UXP495" s="69"/>
      <c r="UXQ495" s="69"/>
      <c r="UXR495" s="69"/>
      <c r="UXS495" s="69"/>
      <c r="UXT495" s="69"/>
      <c r="UXU495" s="69"/>
      <c r="UXV495" s="69"/>
      <c r="UXW495" s="69"/>
      <c r="UXX495" s="69"/>
      <c r="UXY495" s="69"/>
      <c r="UXZ495" s="69"/>
      <c r="UYA495" s="69"/>
      <c r="UYB495" s="69"/>
      <c r="UYC495" s="69"/>
      <c r="UYD495" s="69"/>
      <c r="UYE495" s="69"/>
      <c r="UYF495" s="69"/>
      <c r="UYG495" s="69"/>
      <c r="UYH495" s="69"/>
      <c r="UYI495" s="69"/>
      <c r="UYJ495" s="69"/>
      <c r="UYK495" s="69"/>
      <c r="UYL495" s="69"/>
      <c r="UYM495" s="69"/>
      <c r="UYN495" s="69"/>
      <c r="UYO495" s="69"/>
      <c r="UYP495" s="69"/>
      <c r="UYQ495" s="69"/>
      <c r="UYR495" s="69"/>
      <c r="UYS495" s="69"/>
      <c r="UYT495" s="69"/>
      <c r="UYU495" s="69"/>
      <c r="UYV495" s="69"/>
      <c r="UYW495" s="69"/>
      <c r="UYX495" s="69"/>
      <c r="UYY495" s="69"/>
      <c r="UYZ495" s="69"/>
      <c r="UZA495" s="69"/>
      <c r="UZB495" s="69"/>
      <c r="UZC495" s="69"/>
      <c r="UZD495" s="69"/>
      <c r="UZE495" s="69"/>
      <c r="UZF495" s="69"/>
      <c r="UZG495" s="69"/>
      <c r="UZH495" s="69"/>
      <c r="UZI495" s="69"/>
      <c r="UZJ495" s="69"/>
      <c r="UZK495" s="69"/>
      <c r="UZL495" s="69"/>
      <c r="UZM495" s="69"/>
      <c r="UZN495" s="69"/>
      <c r="UZO495" s="69"/>
      <c r="UZP495" s="69"/>
      <c r="UZQ495" s="69"/>
      <c r="UZR495" s="69"/>
      <c r="UZS495" s="69"/>
      <c r="UZT495" s="69"/>
      <c r="UZU495" s="69"/>
      <c r="UZV495" s="69"/>
      <c r="UZW495" s="69"/>
      <c r="UZX495" s="69"/>
      <c r="UZY495" s="69"/>
      <c r="UZZ495" s="69"/>
      <c r="VAA495" s="69"/>
      <c r="VAB495" s="69"/>
      <c r="VAC495" s="69"/>
      <c r="VAD495" s="69"/>
      <c r="VAE495" s="69"/>
      <c r="VAF495" s="69"/>
      <c r="VAG495" s="69"/>
      <c r="VAH495" s="69"/>
      <c r="VAI495" s="69"/>
      <c r="VAJ495" s="69"/>
      <c r="VAK495" s="69"/>
      <c r="VAL495" s="69"/>
      <c r="VAM495" s="69"/>
      <c r="VAN495" s="69"/>
      <c r="VAO495" s="69"/>
      <c r="VAP495" s="69"/>
      <c r="VAQ495" s="69"/>
      <c r="VAR495" s="69"/>
      <c r="VAS495" s="69"/>
      <c r="VAT495" s="69"/>
      <c r="VAU495" s="69"/>
      <c r="VAV495" s="69"/>
      <c r="VAW495" s="69"/>
      <c r="VAX495" s="69"/>
      <c r="VAY495" s="69"/>
      <c r="VAZ495" s="69"/>
      <c r="VBA495" s="69"/>
      <c r="VBB495" s="69"/>
      <c r="VBC495" s="69"/>
      <c r="VBD495" s="69"/>
      <c r="VBE495" s="69"/>
      <c r="VBF495" s="69"/>
      <c r="VBG495" s="69"/>
      <c r="VBH495" s="69"/>
      <c r="VBI495" s="69"/>
      <c r="VBJ495" s="69"/>
      <c r="VBK495" s="69"/>
      <c r="VBL495" s="69"/>
      <c r="VBM495" s="69"/>
      <c r="VBN495" s="69"/>
      <c r="VBO495" s="69"/>
      <c r="VBP495" s="69"/>
      <c r="VBQ495" s="69"/>
      <c r="VBR495" s="69"/>
      <c r="VBS495" s="69"/>
      <c r="VBT495" s="69"/>
      <c r="VBU495" s="69"/>
      <c r="VBV495" s="69"/>
      <c r="VBW495" s="69"/>
      <c r="VBX495" s="69"/>
      <c r="VBY495" s="69"/>
      <c r="VBZ495" s="69"/>
      <c r="VCA495" s="69"/>
      <c r="VCB495" s="69"/>
      <c r="VCC495" s="69"/>
      <c r="VCD495" s="69"/>
      <c r="VCE495" s="69"/>
      <c r="VCF495" s="69"/>
      <c r="VCG495" s="69"/>
      <c r="VCH495" s="69"/>
      <c r="VCI495" s="69"/>
      <c r="VCJ495" s="69"/>
      <c r="VCK495" s="69"/>
      <c r="VCL495" s="69"/>
      <c r="VCM495" s="69"/>
      <c r="VCN495" s="69"/>
      <c r="VCO495" s="69"/>
      <c r="VCP495" s="69"/>
      <c r="VCQ495" s="69"/>
      <c r="VCR495" s="69"/>
      <c r="VCS495" s="69"/>
      <c r="VCT495" s="69"/>
      <c r="VCU495" s="69"/>
      <c r="VCV495" s="69"/>
      <c r="VCW495" s="69"/>
      <c r="VCX495" s="69"/>
      <c r="VCY495" s="69"/>
      <c r="VCZ495" s="69"/>
      <c r="VDA495" s="69"/>
      <c r="VDB495" s="69"/>
      <c r="VDC495" s="69"/>
      <c r="VDD495" s="69"/>
      <c r="VDE495" s="69"/>
      <c r="VDF495" s="69"/>
      <c r="VDG495" s="69"/>
      <c r="VDH495" s="69"/>
      <c r="VDI495" s="69"/>
      <c r="VDJ495" s="69"/>
      <c r="VDK495" s="69"/>
      <c r="VDL495" s="69"/>
      <c r="VDM495" s="69"/>
      <c r="VDN495" s="69"/>
      <c r="VDO495" s="69"/>
      <c r="VDP495" s="69"/>
      <c r="VDQ495" s="69"/>
      <c r="VDR495" s="69"/>
      <c r="VDS495" s="69"/>
      <c r="VDT495" s="69"/>
      <c r="VDU495" s="69"/>
      <c r="VDV495" s="69"/>
      <c r="VDW495" s="69"/>
      <c r="VDX495" s="69"/>
      <c r="VDY495" s="69"/>
      <c r="VDZ495" s="69"/>
      <c r="VEA495" s="69"/>
      <c r="VEB495" s="69"/>
      <c r="VEC495" s="69"/>
      <c r="VED495" s="69"/>
      <c r="VEE495" s="69"/>
      <c r="VEF495" s="69"/>
      <c r="VEG495" s="69"/>
      <c r="VEH495" s="69"/>
      <c r="VEI495" s="69"/>
      <c r="VEJ495" s="69"/>
      <c r="VEK495" s="69"/>
      <c r="VEL495" s="69"/>
      <c r="VEM495" s="69"/>
      <c r="VEN495" s="69"/>
      <c r="VEO495" s="69"/>
      <c r="VEP495" s="69"/>
      <c r="VEQ495" s="69"/>
      <c r="VER495" s="69"/>
      <c r="VES495" s="69"/>
      <c r="VET495" s="69"/>
      <c r="VEU495" s="69"/>
      <c r="VEV495" s="69"/>
      <c r="VEW495" s="69"/>
      <c r="VEX495" s="69"/>
      <c r="VEY495" s="69"/>
      <c r="VEZ495" s="69"/>
      <c r="VFA495" s="69"/>
      <c r="VFB495" s="69"/>
      <c r="VFC495" s="69"/>
      <c r="VFD495" s="69"/>
      <c r="VFE495" s="69"/>
      <c r="VFF495" s="69"/>
      <c r="VFG495" s="69"/>
      <c r="VFH495" s="69"/>
      <c r="VFI495" s="69"/>
      <c r="VFJ495" s="69"/>
      <c r="VFK495" s="69"/>
      <c r="VFL495" s="69"/>
      <c r="VFM495" s="69"/>
      <c r="VFN495" s="69"/>
      <c r="VFO495" s="69"/>
      <c r="VFP495" s="69"/>
      <c r="VFQ495" s="69"/>
      <c r="VFR495" s="69"/>
      <c r="VFS495" s="69"/>
      <c r="VFT495" s="69"/>
      <c r="VFU495" s="69"/>
      <c r="VFV495" s="69"/>
      <c r="VFW495" s="69"/>
      <c r="VFX495" s="69"/>
      <c r="VFY495" s="69"/>
      <c r="VFZ495" s="69"/>
      <c r="VGA495" s="69"/>
      <c r="VGB495" s="69"/>
      <c r="VGC495" s="69"/>
      <c r="VGD495" s="69"/>
      <c r="VGE495" s="69"/>
      <c r="VGF495" s="69"/>
      <c r="VGG495" s="69"/>
      <c r="VGH495" s="69"/>
      <c r="VGI495" s="69"/>
      <c r="VGJ495" s="69"/>
      <c r="VGK495" s="69"/>
      <c r="VGL495" s="69"/>
      <c r="VGM495" s="69"/>
      <c r="VGN495" s="69"/>
      <c r="VGO495" s="69"/>
      <c r="VGP495" s="69"/>
      <c r="VGQ495" s="69"/>
      <c r="VGR495" s="69"/>
      <c r="VGS495" s="69"/>
      <c r="VGT495" s="69"/>
      <c r="VGU495" s="69"/>
      <c r="VGV495" s="69"/>
      <c r="VGW495" s="69"/>
      <c r="VGX495" s="69"/>
      <c r="VGY495" s="69"/>
      <c r="VGZ495" s="69"/>
      <c r="VHA495" s="69"/>
      <c r="VHB495" s="69"/>
      <c r="VHC495" s="69"/>
      <c r="VHD495" s="69"/>
      <c r="VHE495" s="69"/>
      <c r="VHF495" s="69"/>
      <c r="VHG495" s="69"/>
      <c r="VHH495" s="69"/>
      <c r="VHI495" s="69"/>
      <c r="VHJ495" s="69"/>
      <c r="VHK495" s="69"/>
      <c r="VHL495" s="69"/>
      <c r="VHM495" s="69"/>
      <c r="VHN495" s="69"/>
      <c r="VHO495" s="69"/>
      <c r="VHP495" s="69"/>
      <c r="VHQ495" s="69"/>
      <c r="VHR495" s="69"/>
      <c r="VHS495" s="69"/>
      <c r="VHT495" s="69"/>
      <c r="VHU495" s="69"/>
      <c r="VHV495" s="69"/>
      <c r="VHW495" s="69"/>
      <c r="VHX495" s="69"/>
      <c r="VHY495" s="69"/>
      <c r="VHZ495" s="69"/>
      <c r="VIA495" s="69"/>
      <c r="VIB495" s="69"/>
      <c r="VIC495" s="69"/>
      <c r="VID495" s="69"/>
      <c r="VIE495" s="69"/>
      <c r="VIF495" s="69"/>
      <c r="VIG495" s="69"/>
      <c r="VIH495" s="69"/>
      <c r="VII495" s="69"/>
      <c r="VIJ495" s="69"/>
      <c r="VIK495" s="69"/>
      <c r="VIL495" s="69"/>
      <c r="VIM495" s="69"/>
      <c r="VIN495" s="69"/>
      <c r="VIO495" s="69"/>
      <c r="VIP495" s="69"/>
      <c r="VIQ495" s="69"/>
      <c r="VIR495" s="69"/>
      <c r="VIS495" s="69"/>
      <c r="VIT495" s="69"/>
      <c r="VIU495" s="69"/>
      <c r="VIV495" s="69"/>
      <c r="VIW495" s="69"/>
      <c r="VIX495" s="69"/>
      <c r="VIY495" s="69"/>
      <c r="VIZ495" s="69"/>
      <c r="VJA495" s="69"/>
      <c r="VJB495" s="69"/>
      <c r="VJC495" s="69"/>
      <c r="VJD495" s="69"/>
      <c r="VJE495" s="69"/>
      <c r="VJF495" s="69"/>
      <c r="VJG495" s="69"/>
      <c r="VJH495" s="69"/>
      <c r="VJI495" s="69"/>
      <c r="VJJ495" s="69"/>
      <c r="VJK495" s="69"/>
      <c r="VJL495" s="69"/>
      <c r="VJM495" s="69"/>
      <c r="VJN495" s="69"/>
      <c r="VJO495" s="69"/>
      <c r="VJP495" s="69"/>
      <c r="VJQ495" s="69"/>
      <c r="VJR495" s="69"/>
      <c r="VJS495" s="69"/>
      <c r="VJT495" s="69"/>
      <c r="VJU495" s="69"/>
      <c r="VJV495" s="69"/>
      <c r="VJW495" s="69"/>
      <c r="VJX495" s="69"/>
      <c r="VJY495" s="69"/>
      <c r="VJZ495" s="69"/>
      <c r="VKA495" s="69"/>
      <c r="VKB495" s="69"/>
      <c r="VKC495" s="69"/>
      <c r="VKD495" s="69"/>
      <c r="VKE495" s="69"/>
      <c r="VKF495" s="69"/>
      <c r="VKG495" s="69"/>
      <c r="VKH495" s="69"/>
      <c r="VKI495" s="69"/>
      <c r="VKJ495" s="69"/>
      <c r="VKK495" s="69"/>
      <c r="VKL495" s="69"/>
      <c r="VKM495" s="69"/>
      <c r="VKN495" s="69"/>
      <c r="VKO495" s="69"/>
      <c r="VKP495" s="69"/>
      <c r="VKQ495" s="69"/>
      <c r="VKR495" s="69"/>
      <c r="VKS495" s="69"/>
      <c r="VKT495" s="69"/>
      <c r="VKU495" s="69"/>
      <c r="VKV495" s="69"/>
      <c r="VKW495" s="69"/>
      <c r="VKX495" s="69"/>
      <c r="VKY495" s="69"/>
      <c r="VKZ495" s="69"/>
      <c r="VLA495" s="69"/>
      <c r="VLB495" s="69"/>
      <c r="VLC495" s="69"/>
      <c r="VLD495" s="69"/>
      <c r="VLE495" s="69"/>
      <c r="VLF495" s="69"/>
      <c r="VLG495" s="69"/>
      <c r="VLH495" s="69"/>
      <c r="VLI495" s="69"/>
      <c r="VLJ495" s="69"/>
      <c r="VLK495" s="69"/>
      <c r="VLL495" s="69"/>
      <c r="VLM495" s="69"/>
      <c r="VLN495" s="69"/>
      <c r="VLO495" s="69"/>
      <c r="VLP495" s="69"/>
      <c r="VLQ495" s="69"/>
      <c r="VLR495" s="69"/>
      <c r="VLS495" s="69"/>
      <c r="VLT495" s="69"/>
      <c r="VLU495" s="69"/>
      <c r="VLV495" s="69"/>
      <c r="VLW495" s="69"/>
      <c r="VLX495" s="69"/>
      <c r="VLY495" s="69"/>
      <c r="VLZ495" s="69"/>
      <c r="VMA495" s="69"/>
      <c r="VMB495" s="69"/>
      <c r="VMC495" s="69"/>
      <c r="VMD495" s="69"/>
      <c r="VME495" s="69"/>
      <c r="VMF495" s="69"/>
      <c r="VMG495" s="69"/>
      <c r="VMH495" s="69"/>
      <c r="VMI495" s="69"/>
      <c r="VMJ495" s="69"/>
      <c r="VMK495" s="69"/>
      <c r="VML495" s="69"/>
      <c r="VMM495" s="69"/>
      <c r="VMN495" s="69"/>
      <c r="VMO495" s="69"/>
      <c r="VMP495" s="69"/>
      <c r="VMQ495" s="69"/>
      <c r="VMR495" s="69"/>
      <c r="VMS495" s="69"/>
      <c r="VMT495" s="69"/>
      <c r="VMU495" s="69"/>
      <c r="VMV495" s="69"/>
      <c r="VMW495" s="69"/>
      <c r="VMX495" s="69"/>
      <c r="VMY495" s="69"/>
      <c r="VMZ495" s="69"/>
      <c r="VNA495" s="69"/>
      <c r="VNB495" s="69"/>
      <c r="VNC495" s="69"/>
      <c r="VND495" s="69"/>
      <c r="VNE495" s="69"/>
      <c r="VNF495" s="69"/>
      <c r="VNG495" s="69"/>
      <c r="VNH495" s="69"/>
      <c r="VNI495" s="69"/>
      <c r="VNJ495" s="69"/>
      <c r="VNK495" s="69"/>
      <c r="VNL495" s="69"/>
      <c r="VNM495" s="69"/>
      <c r="VNN495" s="69"/>
      <c r="VNO495" s="69"/>
      <c r="VNP495" s="69"/>
      <c r="VNQ495" s="69"/>
      <c r="VNR495" s="69"/>
      <c r="VNS495" s="69"/>
      <c r="VNT495" s="69"/>
      <c r="VNU495" s="69"/>
      <c r="VNV495" s="69"/>
      <c r="VNW495" s="69"/>
      <c r="VNX495" s="69"/>
      <c r="VNY495" s="69"/>
      <c r="VNZ495" s="69"/>
      <c r="VOA495" s="69"/>
      <c r="VOB495" s="69"/>
      <c r="VOC495" s="69"/>
      <c r="VOD495" s="69"/>
      <c r="VOE495" s="69"/>
      <c r="VOF495" s="69"/>
      <c r="VOG495" s="69"/>
      <c r="VOH495" s="69"/>
      <c r="VOI495" s="69"/>
      <c r="VOJ495" s="69"/>
      <c r="VOK495" s="69"/>
      <c r="VOL495" s="69"/>
      <c r="VOM495" s="69"/>
      <c r="VON495" s="69"/>
      <c r="VOO495" s="69"/>
      <c r="VOP495" s="69"/>
      <c r="VOQ495" s="69"/>
      <c r="VOR495" s="69"/>
      <c r="VOS495" s="69"/>
      <c r="VOT495" s="69"/>
      <c r="VOU495" s="69"/>
      <c r="VOV495" s="69"/>
      <c r="VOW495" s="69"/>
      <c r="VOX495" s="69"/>
      <c r="VOY495" s="69"/>
      <c r="VOZ495" s="69"/>
      <c r="VPA495" s="69"/>
      <c r="VPB495" s="69"/>
      <c r="VPC495" s="69"/>
      <c r="VPD495" s="69"/>
      <c r="VPE495" s="69"/>
      <c r="VPF495" s="69"/>
      <c r="VPG495" s="69"/>
      <c r="VPH495" s="69"/>
      <c r="VPI495" s="69"/>
      <c r="VPJ495" s="69"/>
      <c r="VPK495" s="69"/>
      <c r="VPL495" s="69"/>
      <c r="VPM495" s="69"/>
      <c r="VPN495" s="69"/>
      <c r="VPO495" s="69"/>
      <c r="VPP495" s="69"/>
      <c r="VPQ495" s="69"/>
      <c r="VPR495" s="69"/>
      <c r="VPS495" s="69"/>
      <c r="VPT495" s="69"/>
      <c r="VPU495" s="69"/>
      <c r="VPV495" s="69"/>
      <c r="VPW495" s="69"/>
      <c r="VPX495" s="69"/>
      <c r="VPY495" s="69"/>
      <c r="VPZ495" s="69"/>
      <c r="VQA495" s="69"/>
      <c r="VQB495" s="69"/>
      <c r="VQC495" s="69"/>
      <c r="VQD495" s="69"/>
      <c r="VQE495" s="69"/>
      <c r="VQF495" s="69"/>
      <c r="VQG495" s="69"/>
      <c r="VQH495" s="69"/>
      <c r="VQI495" s="69"/>
      <c r="VQJ495" s="69"/>
      <c r="VQK495" s="69"/>
      <c r="VQL495" s="69"/>
      <c r="VQM495" s="69"/>
      <c r="VQN495" s="69"/>
      <c r="VQO495" s="69"/>
      <c r="VQP495" s="69"/>
      <c r="VQQ495" s="69"/>
      <c r="VQR495" s="69"/>
      <c r="VQS495" s="69"/>
      <c r="VQT495" s="69"/>
      <c r="VQU495" s="69"/>
      <c r="VQV495" s="69"/>
      <c r="VQW495" s="69"/>
      <c r="VQX495" s="69"/>
      <c r="VQY495" s="69"/>
      <c r="VQZ495" s="69"/>
      <c r="VRA495" s="69"/>
      <c r="VRB495" s="69"/>
      <c r="VRC495" s="69"/>
      <c r="VRD495" s="69"/>
      <c r="VRE495" s="69"/>
      <c r="VRF495" s="69"/>
      <c r="VRG495" s="69"/>
      <c r="VRH495" s="69"/>
      <c r="VRI495" s="69"/>
      <c r="VRJ495" s="69"/>
      <c r="VRK495" s="69"/>
      <c r="VRL495" s="69"/>
      <c r="VRM495" s="69"/>
      <c r="VRN495" s="69"/>
      <c r="VRO495" s="69"/>
      <c r="VRP495" s="69"/>
      <c r="VRQ495" s="69"/>
      <c r="VRR495" s="69"/>
      <c r="VRS495" s="69"/>
      <c r="VRT495" s="69"/>
      <c r="VRU495" s="69"/>
      <c r="VRV495" s="69"/>
      <c r="VRW495" s="69"/>
      <c r="VRX495" s="69"/>
      <c r="VRY495" s="69"/>
      <c r="VRZ495" s="69"/>
      <c r="VSA495" s="69"/>
      <c r="VSB495" s="69"/>
      <c r="VSC495" s="69"/>
      <c r="VSD495" s="69"/>
      <c r="VSE495" s="69"/>
      <c r="VSF495" s="69"/>
      <c r="VSG495" s="69"/>
      <c r="VSH495" s="69"/>
      <c r="VSI495" s="69"/>
      <c r="VSJ495" s="69"/>
      <c r="VSK495" s="69"/>
      <c r="VSL495" s="69"/>
      <c r="VSM495" s="69"/>
      <c r="VSN495" s="69"/>
      <c r="VSO495" s="69"/>
      <c r="VSP495" s="69"/>
      <c r="VSQ495" s="69"/>
      <c r="VSR495" s="69"/>
      <c r="VSS495" s="69"/>
      <c r="VST495" s="69"/>
      <c r="VSU495" s="69"/>
      <c r="VSV495" s="69"/>
      <c r="VSW495" s="69"/>
      <c r="VSX495" s="69"/>
      <c r="VSY495" s="69"/>
      <c r="VSZ495" s="69"/>
      <c r="VTA495" s="69"/>
      <c r="VTB495" s="69"/>
      <c r="VTC495" s="69"/>
      <c r="VTD495" s="69"/>
      <c r="VTE495" s="69"/>
      <c r="VTF495" s="69"/>
      <c r="VTG495" s="69"/>
      <c r="VTH495" s="69"/>
      <c r="VTI495" s="69"/>
      <c r="VTJ495" s="69"/>
      <c r="VTK495" s="69"/>
      <c r="VTL495" s="69"/>
      <c r="VTM495" s="69"/>
      <c r="VTN495" s="69"/>
      <c r="VTO495" s="69"/>
      <c r="VTP495" s="69"/>
      <c r="VTQ495" s="69"/>
      <c r="VTR495" s="69"/>
      <c r="VTS495" s="69"/>
      <c r="VTT495" s="69"/>
      <c r="VTU495" s="69"/>
      <c r="VTV495" s="69"/>
      <c r="VTW495" s="69"/>
      <c r="VTX495" s="69"/>
      <c r="VTY495" s="69"/>
      <c r="VTZ495" s="69"/>
      <c r="VUA495" s="69"/>
      <c r="VUB495" s="69"/>
      <c r="VUC495" s="69"/>
      <c r="VUD495" s="69"/>
      <c r="VUE495" s="69"/>
      <c r="VUF495" s="69"/>
      <c r="VUG495" s="69"/>
      <c r="VUH495" s="69"/>
      <c r="VUI495" s="69"/>
      <c r="VUJ495" s="69"/>
      <c r="VUK495" s="69"/>
      <c r="VUL495" s="69"/>
      <c r="VUM495" s="69"/>
      <c r="VUN495" s="69"/>
      <c r="VUO495" s="69"/>
      <c r="VUP495" s="69"/>
      <c r="VUQ495" s="69"/>
      <c r="VUR495" s="69"/>
      <c r="VUS495" s="69"/>
      <c r="VUT495" s="69"/>
      <c r="VUU495" s="69"/>
      <c r="VUV495" s="69"/>
      <c r="VUW495" s="69"/>
      <c r="VUX495" s="69"/>
      <c r="VUY495" s="69"/>
      <c r="VUZ495" s="69"/>
      <c r="VVA495" s="69"/>
      <c r="VVB495" s="69"/>
      <c r="VVC495" s="69"/>
      <c r="VVD495" s="69"/>
      <c r="VVE495" s="69"/>
      <c r="VVF495" s="69"/>
      <c r="VVG495" s="69"/>
      <c r="VVH495" s="69"/>
      <c r="VVI495" s="69"/>
      <c r="VVJ495" s="69"/>
      <c r="VVK495" s="69"/>
      <c r="VVL495" s="69"/>
      <c r="VVM495" s="69"/>
      <c r="VVN495" s="69"/>
      <c r="VVO495" s="69"/>
      <c r="VVP495" s="69"/>
      <c r="VVQ495" s="69"/>
      <c r="VVR495" s="69"/>
      <c r="VVS495" s="69"/>
      <c r="VVT495" s="69"/>
      <c r="VVU495" s="69"/>
      <c r="VVV495" s="69"/>
      <c r="VVW495" s="69"/>
      <c r="VVX495" s="69"/>
      <c r="VVY495" s="69"/>
      <c r="VVZ495" s="69"/>
      <c r="VWA495" s="69"/>
      <c r="VWB495" s="69"/>
      <c r="VWC495" s="69"/>
      <c r="VWD495" s="69"/>
      <c r="VWE495" s="69"/>
      <c r="VWF495" s="69"/>
      <c r="VWG495" s="69"/>
      <c r="VWH495" s="69"/>
      <c r="VWI495" s="69"/>
      <c r="VWJ495" s="69"/>
      <c r="VWK495" s="69"/>
      <c r="VWL495" s="69"/>
      <c r="VWM495" s="69"/>
      <c r="VWN495" s="69"/>
      <c r="VWO495" s="69"/>
      <c r="VWP495" s="69"/>
      <c r="VWQ495" s="69"/>
      <c r="VWR495" s="69"/>
      <c r="VWS495" s="69"/>
      <c r="VWT495" s="69"/>
      <c r="VWU495" s="69"/>
      <c r="VWV495" s="69"/>
      <c r="VWW495" s="69"/>
      <c r="VWX495" s="69"/>
      <c r="VWY495" s="69"/>
      <c r="VWZ495" s="69"/>
      <c r="VXA495" s="69"/>
      <c r="VXB495" s="69"/>
      <c r="VXC495" s="69"/>
      <c r="VXD495" s="69"/>
      <c r="VXE495" s="69"/>
      <c r="VXF495" s="69"/>
      <c r="VXG495" s="69"/>
      <c r="VXH495" s="69"/>
      <c r="VXI495" s="69"/>
      <c r="VXJ495" s="69"/>
      <c r="VXK495" s="69"/>
      <c r="VXL495" s="69"/>
      <c r="VXM495" s="69"/>
      <c r="VXN495" s="69"/>
      <c r="VXO495" s="69"/>
      <c r="VXP495" s="69"/>
      <c r="VXQ495" s="69"/>
      <c r="VXR495" s="69"/>
      <c r="VXS495" s="69"/>
      <c r="VXT495" s="69"/>
      <c r="VXU495" s="69"/>
      <c r="VXV495" s="69"/>
      <c r="VXW495" s="69"/>
      <c r="VXX495" s="69"/>
      <c r="VXY495" s="69"/>
      <c r="VXZ495" s="69"/>
      <c r="VYA495" s="69"/>
      <c r="VYB495" s="69"/>
      <c r="VYC495" s="69"/>
      <c r="VYD495" s="69"/>
      <c r="VYE495" s="69"/>
      <c r="VYF495" s="69"/>
      <c r="VYG495" s="69"/>
      <c r="VYH495" s="69"/>
      <c r="VYI495" s="69"/>
      <c r="VYJ495" s="69"/>
      <c r="VYK495" s="69"/>
      <c r="VYL495" s="69"/>
      <c r="VYM495" s="69"/>
      <c r="VYN495" s="69"/>
      <c r="VYO495" s="69"/>
      <c r="VYP495" s="69"/>
      <c r="VYQ495" s="69"/>
      <c r="VYR495" s="69"/>
      <c r="VYS495" s="69"/>
      <c r="VYT495" s="69"/>
      <c r="VYU495" s="69"/>
      <c r="VYV495" s="69"/>
      <c r="VYW495" s="69"/>
      <c r="VYX495" s="69"/>
      <c r="VYY495" s="69"/>
      <c r="VYZ495" s="69"/>
      <c r="VZA495" s="69"/>
      <c r="VZB495" s="69"/>
      <c r="VZC495" s="69"/>
      <c r="VZD495" s="69"/>
      <c r="VZE495" s="69"/>
      <c r="VZF495" s="69"/>
      <c r="VZG495" s="69"/>
      <c r="VZH495" s="69"/>
      <c r="VZI495" s="69"/>
      <c r="VZJ495" s="69"/>
      <c r="VZK495" s="69"/>
      <c r="VZL495" s="69"/>
      <c r="VZM495" s="69"/>
      <c r="VZN495" s="69"/>
      <c r="VZO495" s="69"/>
      <c r="VZP495" s="69"/>
      <c r="VZQ495" s="69"/>
      <c r="VZR495" s="69"/>
      <c r="VZS495" s="69"/>
      <c r="VZT495" s="69"/>
      <c r="VZU495" s="69"/>
      <c r="VZV495" s="69"/>
      <c r="VZW495" s="69"/>
      <c r="VZX495" s="69"/>
      <c r="VZY495" s="69"/>
      <c r="VZZ495" s="69"/>
      <c r="WAA495" s="69"/>
      <c r="WAB495" s="69"/>
      <c r="WAC495" s="69"/>
      <c r="WAD495" s="69"/>
      <c r="WAE495" s="69"/>
      <c r="WAF495" s="69"/>
      <c r="WAG495" s="69"/>
      <c r="WAH495" s="69"/>
      <c r="WAI495" s="69"/>
      <c r="WAJ495" s="69"/>
      <c r="WAK495" s="69"/>
      <c r="WAL495" s="69"/>
      <c r="WAM495" s="69"/>
      <c r="WAN495" s="69"/>
      <c r="WAO495" s="69"/>
      <c r="WAP495" s="69"/>
      <c r="WAQ495" s="69"/>
      <c r="WAR495" s="69"/>
      <c r="WAS495" s="69"/>
      <c r="WAT495" s="69"/>
      <c r="WAU495" s="69"/>
      <c r="WAV495" s="69"/>
      <c r="WAW495" s="69"/>
      <c r="WAX495" s="69"/>
      <c r="WAY495" s="69"/>
      <c r="WAZ495" s="69"/>
      <c r="WBA495" s="69"/>
      <c r="WBB495" s="69"/>
      <c r="WBC495" s="69"/>
      <c r="WBD495" s="69"/>
      <c r="WBE495" s="69"/>
      <c r="WBF495" s="69"/>
      <c r="WBG495" s="69"/>
      <c r="WBH495" s="69"/>
      <c r="WBI495" s="69"/>
      <c r="WBJ495" s="69"/>
      <c r="WBK495" s="69"/>
      <c r="WBL495" s="69"/>
      <c r="WBM495" s="69"/>
      <c r="WBN495" s="69"/>
      <c r="WBO495" s="69"/>
      <c r="WBP495" s="69"/>
      <c r="WBQ495" s="69"/>
      <c r="WBR495" s="69"/>
      <c r="WBS495" s="69"/>
      <c r="WBT495" s="69"/>
      <c r="WBU495" s="69"/>
      <c r="WBV495" s="69"/>
      <c r="WBW495" s="69"/>
      <c r="WBX495" s="69"/>
      <c r="WBY495" s="69"/>
      <c r="WBZ495" s="69"/>
      <c r="WCA495" s="69"/>
      <c r="WCB495" s="69"/>
      <c r="WCC495" s="69"/>
      <c r="WCD495" s="69"/>
      <c r="WCE495" s="69"/>
      <c r="WCF495" s="69"/>
      <c r="WCG495" s="69"/>
      <c r="WCH495" s="69"/>
      <c r="WCI495" s="69"/>
      <c r="WCJ495" s="69"/>
      <c r="WCK495" s="69"/>
      <c r="WCL495" s="69"/>
      <c r="WCM495" s="69"/>
      <c r="WCN495" s="69"/>
      <c r="WCO495" s="69"/>
      <c r="WCP495" s="69"/>
      <c r="WCQ495" s="69"/>
      <c r="WCR495" s="69"/>
      <c r="WCS495" s="69"/>
      <c r="WCT495" s="69"/>
      <c r="WCU495" s="69"/>
      <c r="WCV495" s="69"/>
      <c r="WCW495" s="69"/>
      <c r="WCX495" s="69"/>
      <c r="WCY495" s="69"/>
      <c r="WCZ495" s="69"/>
      <c r="WDA495" s="69"/>
      <c r="WDB495" s="69"/>
      <c r="WDC495" s="69"/>
      <c r="WDD495" s="69"/>
      <c r="WDE495" s="69"/>
      <c r="WDF495" s="69"/>
      <c r="WDG495" s="69"/>
      <c r="WDH495" s="69"/>
      <c r="WDI495" s="69"/>
      <c r="WDJ495" s="69"/>
      <c r="WDK495" s="69"/>
      <c r="WDL495" s="69"/>
      <c r="WDM495" s="69"/>
      <c r="WDN495" s="69"/>
      <c r="WDO495" s="69"/>
      <c r="WDP495" s="69"/>
      <c r="WDQ495" s="69"/>
      <c r="WDR495" s="69"/>
      <c r="WDS495" s="69"/>
      <c r="WDT495" s="69"/>
      <c r="WDU495" s="69"/>
      <c r="WDV495" s="69"/>
      <c r="WDW495" s="69"/>
      <c r="WDX495" s="69"/>
      <c r="WDY495" s="69"/>
      <c r="WDZ495" s="69"/>
      <c r="WEA495" s="69"/>
      <c r="WEB495" s="69"/>
      <c r="WEC495" s="69"/>
      <c r="WED495" s="69"/>
      <c r="WEE495" s="69"/>
      <c r="WEF495" s="69"/>
      <c r="WEG495" s="69"/>
      <c r="WEH495" s="69"/>
      <c r="WEI495" s="69"/>
      <c r="WEJ495" s="69"/>
      <c r="WEK495" s="69"/>
      <c r="WEL495" s="69"/>
      <c r="WEM495" s="69"/>
      <c r="WEN495" s="69"/>
      <c r="WEO495" s="69"/>
      <c r="WEP495" s="69"/>
      <c r="WEQ495" s="69"/>
      <c r="WER495" s="69"/>
      <c r="WES495" s="69"/>
      <c r="WET495" s="69"/>
      <c r="WEU495" s="69"/>
      <c r="WEV495" s="69"/>
      <c r="WEW495" s="69"/>
      <c r="WEX495" s="69"/>
      <c r="WEY495" s="69"/>
      <c r="WEZ495" s="69"/>
      <c r="WFA495" s="69"/>
      <c r="WFB495" s="69"/>
      <c r="WFC495" s="69"/>
      <c r="WFD495" s="69"/>
      <c r="WFE495" s="69"/>
      <c r="WFF495" s="69"/>
      <c r="WFG495" s="69"/>
      <c r="WFH495" s="69"/>
      <c r="WFI495" s="69"/>
      <c r="WFJ495" s="69"/>
      <c r="WFK495" s="69"/>
      <c r="WFL495" s="69"/>
      <c r="WFM495" s="69"/>
      <c r="WFN495" s="69"/>
      <c r="WFO495" s="69"/>
      <c r="WFP495" s="69"/>
      <c r="WFQ495" s="69"/>
      <c r="WFR495" s="69"/>
      <c r="WFS495" s="69"/>
      <c r="WFT495" s="69"/>
      <c r="WFU495" s="69"/>
      <c r="WFV495" s="69"/>
      <c r="WFW495" s="69"/>
      <c r="WFX495" s="69"/>
      <c r="WFY495" s="69"/>
      <c r="WFZ495" s="69"/>
      <c r="WGA495" s="69"/>
      <c r="WGB495" s="69"/>
      <c r="WGC495" s="69"/>
      <c r="WGD495" s="69"/>
      <c r="WGE495" s="69"/>
      <c r="WGF495" s="69"/>
      <c r="WGG495" s="69"/>
      <c r="WGH495" s="69"/>
      <c r="WGI495" s="69"/>
      <c r="WGJ495" s="69"/>
      <c r="WGK495" s="69"/>
      <c r="WGL495" s="69"/>
      <c r="WGM495" s="69"/>
      <c r="WGN495" s="69"/>
      <c r="WGO495" s="69"/>
      <c r="WGP495" s="69"/>
      <c r="WGQ495" s="69"/>
      <c r="WGR495" s="69"/>
      <c r="WGS495" s="69"/>
      <c r="WGT495" s="69"/>
      <c r="WGU495" s="69"/>
      <c r="WGV495" s="69"/>
      <c r="WGW495" s="69"/>
      <c r="WGX495" s="69"/>
      <c r="WGY495" s="69"/>
      <c r="WGZ495" s="69"/>
      <c r="WHA495" s="69"/>
      <c r="WHB495" s="69"/>
      <c r="WHC495" s="69"/>
      <c r="WHD495" s="69"/>
      <c r="WHE495" s="69"/>
      <c r="WHF495" s="69"/>
      <c r="WHG495" s="69"/>
      <c r="WHH495" s="69"/>
      <c r="WHI495" s="69"/>
      <c r="WHJ495" s="69"/>
      <c r="WHK495" s="69"/>
      <c r="WHL495" s="69"/>
      <c r="WHM495" s="69"/>
      <c r="WHN495" s="69"/>
      <c r="WHO495" s="69"/>
      <c r="WHP495" s="69"/>
      <c r="WHQ495" s="69"/>
      <c r="WHR495" s="69"/>
      <c r="WHS495" s="69"/>
      <c r="WHT495" s="69"/>
      <c r="WHU495" s="69"/>
      <c r="WHV495" s="69"/>
      <c r="WHW495" s="69"/>
      <c r="WHX495" s="69"/>
      <c r="WHY495" s="69"/>
      <c r="WHZ495" s="69"/>
      <c r="WIA495" s="69"/>
      <c r="WIB495" s="69"/>
      <c r="WIC495" s="69"/>
      <c r="WID495" s="69"/>
      <c r="WIE495" s="69"/>
      <c r="WIF495" s="69"/>
      <c r="WIG495" s="69"/>
      <c r="WIH495" s="69"/>
      <c r="WII495" s="69"/>
      <c r="WIJ495" s="69"/>
      <c r="WIK495" s="69"/>
      <c r="WIL495" s="69"/>
      <c r="WIM495" s="69"/>
      <c r="WIN495" s="69"/>
      <c r="WIO495" s="69"/>
      <c r="WIP495" s="69"/>
      <c r="WIQ495" s="69"/>
      <c r="WIR495" s="69"/>
      <c r="WIS495" s="69"/>
      <c r="WIT495" s="69"/>
      <c r="WIU495" s="69"/>
      <c r="WIV495" s="69"/>
      <c r="WIW495" s="69"/>
      <c r="WIX495" s="69"/>
      <c r="WIY495" s="69"/>
      <c r="WIZ495" s="69"/>
      <c r="WJA495" s="69"/>
      <c r="WJB495" s="69"/>
      <c r="WJC495" s="69"/>
      <c r="WJD495" s="69"/>
      <c r="WJE495" s="69"/>
      <c r="WJF495" s="69"/>
      <c r="WJG495" s="69"/>
      <c r="WJH495" s="69"/>
      <c r="WJI495" s="69"/>
      <c r="WJJ495" s="69"/>
      <c r="WJK495" s="69"/>
      <c r="WJL495" s="69"/>
      <c r="WJM495" s="69"/>
      <c r="WJN495" s="69"/>
      <c r="WJO495" s="69"/>
      <c r="WJP495" s="69"/>
      <c r="WJQ495" s="69"/>
      <c r="WJR495" s="69"/>
      <c r="WJS495" s="69"/>
      <c r="WJT495" s="69"/>
      <c r="WJU495" s="69"/>
      <c r="WJV495" s="69"/>
      <c r="WJW495" s="69"/>
      <c r="WJX495" s="69"/>
      <c r="WJY495" s="69"/>
      <c r="WJZ495" s="69"/>
      <c r="WKA495" s="69"/>
      <c r="WKB495" s="69"/>
      <c r="WKC495" s="69"/>
      <c r="WKD495" s="69"/>
      <c r="WKE495" s="69"/>
      <c r="WKF495" s="69"/>
      <c r="WKG495" s="69"/>
      <c r="WKH495" s="69"/>
      <c r="WKI495" s="69"/>
      <c r="WKJ495" s="69"/>
      <c r="WKK495" s="69"/>
      <c r="WKL495" s="69"/>
      <c r="WKM495" s="69"/>
      <c r="WKN495" s="69"/>
      <c r="WKO495" s="69"/>
      <c r="WKP495" s="69"/>
      <c r="WKQ495" s="69"/>
      <c r="WKR495" s="69"/>
      <c r="WKS495" s="69"/>
      <c r="WKT495" s="69"/>
      <c r="WKU495" s="69"/>
      <c r="WKV495" s="69"/>
      <c r="WKW495" s="69"/>
      <c r="WKX495" s="69"/>
      <c r="WKY495" s="69"/>
      <c r="WKZ495" s="69"/>
      <c r="WLA495" s="69"/>
      <c r="WLB495" s="69"/>
      <c r="WLC495" s="69"/>
      <c r="WLD495" s="69"/>
      <c r="WLE495" s="69"/>
      <c r="WLF495" s="69"/>
      <c r="WLG495" s="69"/>
      <c r="WLH495" s="69"/>
      <c r="WLI495" s="69"/>
      <c r="WLJ495" s="69"/>
      <c r="WLK495" s="69"/>
      <c r="WLL495" s="69"/>
      <c r="WLM495" s="69"/>
      <c r="WLN495" s="69"/>
      <c r="WLO495" s="69"/>
      <c r="WLP495" s="69"/>
      <c r="WLQ495" s="69"/>
      <c r="WLR495" s="69"/>
      <c r="WLS495" s="69"/>
      <c r="WLT495" s="69"/>
      <c r="WLU495" s="69"/>
      <c r="WLV495" s="69"/>
      <c r="WLW495" s="69"/>
      <c r="WLX495" s="69"/>
      <c r="WLY495" s="69"/>
      <c r="WLZ495" s="69"/>
      <c r="WMA495" s="69"/>
      <c r="WMB495" s="69"/>
      <c r="WMC495" s="69"/>
      <c r="WMD495" s="69"/>
      <c r="WME495" s="69"/>
      <c r="WMF495" s="69"/>
      <c r="WMG495" s="69"/>
      <c r="WMH495" s="69"/>
      <c r="WMI495" s="69"/>
      <c r="WMJ495" s="69"/>
      <c r="WMK495" s="69"/>
      <c r="WML495" s="69"/>
      <c r="WMM495" s="69"/>
      <c r="WMN495" s="69"/>
      <c r="WMO495" s="69"/>
      <c r="WMP495" s="69"/>
      <c r="WMQ495" s="69"/>
      <c r="WMR495" s="69"/>
      <c r="WMS495" s="69"/>
      <c r="WMT495" s="69"/>
      <c r="WMU495" s="69"/>
      <c r="WMV495" s="69"/>
      <c r="WMW495" s="69"/>
      <c r="WMX495" s="69"/>
      <c r="WMY495" s="69"/>
      <c r="WMZ495" s="69"/>
      <c r="WNA495" s="69"/>
      <c r="WNB495" s="69"/>
      <c r="WNC495" s="69"/>
      <c r="WND495" s="69"/>
      <c r="WNE495" s="69"/>
      <c r="WNF495" s="69"/>
      <c r="WNG495" s="69"/>
      <c r="WNH495" s="69"/>
      <c r="WNI495" s="69"/>
      <c r="WNJ495" s="69"/>
      <c r="WNK495" s="69"/>
      <c r="WNL495" s="69"/>
      <c r="WNM495" s="69"/>
      <c r="WNN495" s="69"/>
      <c r="WNO495" s="69"/>
      <c r="WNP495" s="69"/>
      <c r="WNQ495" s="69"/>
      <c r="WNR495" s="69"/>
      <c r="WNS495" s="69"/>
      <c r="WNT495" s="69"/>
      <c r="WNU495" s="69"/>
      <c r="WNV495" s="69"/>
      <c r="WNW495" s="69"/>
      <c r="WNX495" s="69"/>
      <c r="WNY495" s="69"/>
      <c r="WNZ495" s="69"/>
      <c r="WOA495" s="69"/>
      <c r="WOB495" s="69"/>
      <c r="WOC495" s="69"/>
      <c r="WOD495" s="69"/>
      <c r="WOE495" s="69"/>
      <c r="WOF495" s="69"/>
      <c r="WOG495" s="69"/>
      <c r="WOH495" s="69"/>
      <c r="WOI495" s="69"/>
      <c r="WOJ495" s="69"/>
      <c r="WOK495" s="69"/>
      <c r="WOL495" s="69"/>
      <c r="WOM495" s="69"/>
      <c r="WON495" s="69"/>
      <c r="WOO495" s="69"/>
      <c r="WOP495" s="69"/>
      <c r="WOQ495" s="69"/>
      <c r="WOR495" s="69"/>
      <c r="WOS495" s="69"/>
      <c r="WOT495" s="69"/>
      <c r="WOU495" s="69"/>
      <c r="WOV495" s="69"/>
      <c r="WOW495" s="69"/>
      <c r="WOX495" s="69"/>
      <c r="WOY495" s="69"/>
      <c r="WOZ495" s="69"/>
      <c r="WPA495" s="69"/>
      <c r="WPB495" s="69"/>
      <c r="WPC495" s="69"/>
      <c r="WPD495" s="69"/>
      <c r="WPE495" s="69"/>
      <c r="WPF495" s="69"/>
      <c r="WPG495" s="69"/>
      <c r="WPH495" s="69"/>
      <c r="WPI495" s="69"/>
      <c r="WPJ495" s="69"/>
      <c r="WPK495" s="69"/>
      <c r="WPL495" s="69"/>
      <c r="WPM495" s="69"/>
      <c r="WPN495" s="69"/>
      <c r="WPO495" s="69"/>
      <c r="WPP495" s="69"/>
      <c r="WPQ495" s="69"/>
      <c r="WPR495" s="69"/>
      <c r="WPS495" s="69"/>
      <c r="WPT495" s="69"/>
      <c r="WPU495" s="69"/>
      <c r="WPV495" s="69"/>
      <c r="WPW495" s="69"/>
      <c r="WPX495" s="69"/>
      <c r="WPY495" s="69"/>
      <c r="WPZ495" s="69"/>
      <c r="WQA495" s="69"/>
      <c r="WQB495" s="69"/>
      <c r="WQC495" s="69"/>
      <c r="WQD495" s="69"/>
      <c r="WQE495" s="69"/>
      <c r="WQF495" s="69"/>
      <c r="WQG495" s="69"/>
      <c r="WQH495" s="69"/>
      <c r="WQI495" s="69"/>
      <c r="WQJ495" s="69"/>
      <c r="WQK495" s="69"/>
      <c r="WQL495" s="69"/>
      <c r="WQM495" s="69"/>
      <c r="WQN495" s="69"/>
      <c r="WQO495" s="69"/>
      <c r="WQP495" s="69"/>
      <c r="WQQ495" s="69"/>
      <c r="WQR495" s="69"/>
      <c r="WQS495" s="69"/>
      <c r="WQT495" s="69"/>
      <c r="WQU495" s="69"/>
      <c r="WQV495" s="69"/>
      <c r="WQW495" s="69"/>
      <c r="WQX495" s="69"/>
      <c r="WQY495" s="69"/>
      <c r="WQZ495" s="69"/>
      <c r="WRA495" s="69"/>
      <c r="WRB495" s="69"/>
      <c r="WRC495" s="69"/>
      <c r="WRD495" s="69"/>
      <c r="WRE495" s="69"/>
      <c r="WRF495" s="69"/>
      <c r="WRG495" s="69"/>
      <c r="WRH495" s="69"/>
      <c r="WRI495" s="69"/>
      <c r="WRJ495" s="69"/>
      <c r="WRK495" s="69"/>
      <c r="WRL495" s="69"/>
      <c r="WRM495" s="69"/>
      <c r="WRN495" s="69"/>
      <c r="WRO495" s="69"/>
      <c r="WRP495" s="69"/>
      <c r="WRQ495" s="69"/>
      <c r="WRR495" s="69"/>
      <c r="WRS495" s="69"/>
      <c r="WRT495" s="69"/>
      <c r="WRU495" s="69"/>
      <c r="WRV495" s="69"/>
      <c r="WRW495" s="69"/>
      <c r="WRX495" s="69"/>
      <c r="WRY495" s="69"/>
      <c r="WRZ495" s="69"/>
      <c r="WSA495" s="69"/>
      <c r="WSB495" s="69"/>
      <c r="WSC495" s="69"/>
      <c r="WSD495" s="69"/>
      <c r="WSE495" s="69"/>
      <c r="WSF495" s="69"/>
      <c r="WSG495" s="69"/>
      <c r="WSH495" s="69"/>
      <c r="WSI495" s="69"/>
      <c r="WSJ495" s="69"/>
      <c r="WSK495" s="69"/>
      <c r="WSL495" s="69"/>
      <c r="WSM495" s="69"/>
      <c r="WSN495" s="69"/>
      <c r="WSO495" s="69"/>
      <c r="WSP495" s="69"/>
      <c r="WSQ495" s="69"/>
      <c r="WSR495" s="69"/>
      <c r="WSS495" s="69"/>
      <c r="WST495" s="69"/>
      <c r="WSU495" s="69"/>
      <c r="WSV495" s="69"/>
      <c r="WSW495" s="69"/>
      <c r="WSX495" s="69"/>
      <c r="WSY495" s="69"/>
      <c r="WSZ495" s="69"/>
      <c r="WTA495" s="69"/>
      <c r="WTB495" s="69"/>
      <c r="WTC495" s="69"/>
      <c r="WTD495" s="69"/>
      <c r="WTE495" s="69"/>
      <c r="WTF495" s="69"/>
      <c r="WTG495" s="69"/>
      <c r="WTH495" s="69"/>
      <c r="WTI495" s="69"/>
      <c r="WTJ495" s="69"/>
      <c r="WTK495" s="69"/>
      <c r="WTL495" s="69"/>
      <c r="WTM495" s="69"/>
      <c r="WTN495" s="69"/>
      <c r="WTO495" s="69"/>
      <c r="WTP495" s="69"/>
      <c r="WTQ495" s="69"/>
      <c r="WTR495" s="69"/>
      <c r="WTS495" s="69"/>
      <c r="WTT495" s="69"/>
      <c r="WTU495" s="69"/>
      <c r="WTV495" s="69"/>
      <c r="WTW495" s="69"/>
      <c r="WTX495" s="69"/>
      <c r="WTY495" s="69"/>
      <c r="WTZ495" s="69"/>
      <c r="WUA495" s="69"/>
      <c r="WUB495" s="69"/>
      <c r="WUC495" s="69"/>
      <c r="WUD495" s="69"/>
      <c r="WUE495" s="69"/>
      <c r="WUF495" s="69"/>
      <c r="WUG495" s="69"/>
      <c r="WUH495" s="69"/>
      <c r="WUI495" s="69"/>
      <c r="WUJ495" s="69"/>
      <c r="WUK495" s="69"/>
      <c r="WUL495" s="69"/>
      <c r="WUM495" s="69"/>
      <c r="WUN495" s="69"/>
      <c r="WUO495" s="69"/>
      <c r="WUP495" s="69"/>
      <c r="WUQ495" s="69"/>
      <c r="WUR495" s="69"/>
      <c r="WUS495" s="69"/>
      <c r="WUT495" s="69"/>
      <c r="WUU495" s="69"/>
      <c r="WUV495" s="69"/>
      <c r="WUW495" s="69"/>
      <c r="WUX495" s="69"/>
      <c r="WUY495" s="69"/>
      <c r="WUZ495" s="69"/>
      <c r="WVA495" s="69"/>
      <c r="WVB495" s="69"/>
      <c r="WVC495" s="69"/>
      <c r="WVD495" s="69"/>
      <c r="WVE495" s="69"/>
      <c r="WVF495" s="69"/>
      <c r="WVG495" s="69"/>
      <c r="WVH495" s="69"/>
      <c r="WVI495" s="69"/>
      <c r="WVJ495" s="69"/>
      <c r="WVK495" s="69"/>
      <c r="WVL495" s="69"/>
      <c r="WVM495" s="69"/>
      <c r="WVN495" s="69"/>
      <c r="WVO495" s="69"/>
      <c r="WVP495" s="69"/>
      <c r="WVQ495" s="69"/>
      <c r="WVR495" s="69"/>
      <c r="WVS495" s="69"/>
      <c r="WVT495" s="69"/>
      <c r="WVU495" s="69"/>
    </row>
    <row r="496" spans="1:16141" ht="15" x14ac:dyDescent="0.25">
      <c r="A496" s="80" t="s">
        <v>90</v>
      </c>
      <c r="B496" s="81"/>
      <c r="C496" s="82"/>
      <c r="D496" s="83"/>
      <c r="E496" s="83"/>
      <c r="F496" s="84"/>
      <c r="G496" s="85"/>
      <c r="H496" s="86"/>
      <c r="I496" s="87" t="str">
        <f t="shared" ref="I496:I508" si="113">IF(K496&gt;L496, "P", "")</f>
        <v/>
      </c>
      <c r="J496" s="88" t="str">
        <f t="shared" ref="J496:J508" si="114">IF(L496&gt;K496, "D", "")</f>
        <v/>
      </c>
      <c r="K496" s="95"/>
      <c r="L496" s="95"/>
      <c r="M496" s="96"/>
      <c r="N496" s="91"/>
    </row>
    <row r="497" spans="1:14" ht="14.25" x14ac:dyDescent="0.2">
      <c r="A497" s="90" t="s">
        <v>91</v>
      </c>
      <c r="B497" s="81" t="str">
        <f>IF(OR(AND(G497="N", H497&gt;50%), AND(G497="Y", H497&gt;=60%)), "P", "")</f>
        <v>P</v>
      </c>
      <c r="C497" s="82" t="str">
        <f>IF(OR(AND(G497="N", H497&lt;50%), (AND(G497="Y", H497&lt;60%))), "D", "")</f>
        <v/>
      </c>
      <c r="D497" s="83">
        <v>496</v>
      </c>
      <c r="E497" s="83">
        <v>483</v>
      </c>
      <c r="F497" s="84">
        <f>SUM(D497:E497)</f>
        <v>979</v>
      </c>
      <c r="G497" s="85" t="s">
        <v>26</v>
      </c>
      <c r="H497" s="86">
        <f>D497/F497</f>
        <v>0.50663942798774264</v>
      </c>
      <c r="I497" s="87" t="str">
        <f t="shared" si="113"/>
        <v/>
      </c>
      <c r="J497" s="88" t="str">
        <f t="shared" si="114"/>
        <v/>
      </c>
      <c r="K497" s="95"/>
      <c r="L497" s="95"/>
      <c r="M497" s="96"/>
      <c r="N497" s="91"/>
    </row>
    <row r="498" spans="1:14" ht="14.25" x14ac:dyDescent="0.2">
      <c r="A498" s="90" t="s">
        <v>92</v>
      </c>
      <c r="B498" s="81" t="str">
        <f>IF(OR(AND(G498="N", H498&gt;50%), AND(G498="Y", H498&gt;=60%)), "P", "")</f>
        <v>P</v>
      </c>
      <c r="C498" s="82" t="str">
        <f>IF(OR(AND(G498="N", H498&lt;50%), (AND(G498="Y", H498&lt;60%))), "D", "")</f>
        <v/>
      </c>
      <c r="D498" s="83">
        <v>438</v>
      </c>
      <c r="E498" s="83">
        <v>206</v>
      </c>
      <c r="F498" s="84">
        <f>SUM(D498:E498)</f>
        <v>644</v>
      </c>
      <c r="G498" s="85" t="s">
        <v>26</v>
      </c>
      <c r="H498" s="86">
        <f>D498/F498</f>
        <v>0.68012422360248448</v>
      </c>
      <c r="I498" s="87" t="str">
        <f t="shared" si="113"/>
        <v>P</v>
      </c>
      <c r="J498" s="88" t="str">
        <f t="shared" si="114"/>
        <v/>
      </c>
      <c r="K498" s="95">
        <v>459</v>
      </c>
      <c r="L498" s="95">
        <v>182</v>
      </c>
      <c r="M498" s="96">
        <f t="shared" ref="M498:M507" si="115">SUM(K498:L498)</f>
        <v>641</v>
      </c>
      <c r="N498" s="91" t="s">
        <v>100</v>
      </c>
    </row>
    <row r="499" spans="1:14" ht="14.25" x14ac:dyDescent="0.2">
      <c r="A499" s="90" t="s">
        <v>93</v>
      </c>
      <c r="B499" s="81" t="str">
        <f>IF(OR(AND(G499="N", H499&gt;50%), AND(G499="Y", H499&gt;=60%)), "P", "")</f>
        <v>P</v>
      </c>
      <c r="C499" s="82" t="str">
        <f>IF(OR(AND(G499="N", H499&lt;50%), (AND(G499="Y", H499&lt;60%))), "D", "")</f>
        <v/>
      </c>
      <c r="D499" s="83">
        <v>177</v>
      </c>
      <c r="E499" s="83">
        <v>41</v>
      </c>
      <c r="F499" s="84">
        <f>SUM(D499:E499)</f>
        <v>218</v>
      </c>
      <c r="G499" s="85" t="s">
        <v>26</v>
      </c>
      <c r="H499" s="86">
        <f>D499/F499</f>
        <v>0.81192660550458717</v>
      </c>
      <c r="I499" s="87" t="str">
        <f t="shared" si="113"/>
        <v>P</v>
      </c>
      <c r="J499" s="88" t="str">
        <f t="shared" si="114"/>
        <v/>
      </c>
      <c r="K499" s="95">
        <v>166</v>
      </c>
      <c r="L499" s="95">
        <v>53</v>
      </c>
      <c r="M499" s="96">
        <f t="shared" si="115"/>
        <v>219</v>
      </c>
      <c r="N499" s="91" t="s">
        <v>100</v>
      </c>
    </row>
    <row r="500" spans="1:14" ht="14.25" x14ac:dyDescent="0.2">
      <c r="A500" s="90"/>
      <c r="B500" s="81"/>
      <c r="C500" s="82"/>
      <c r="D500" s="83"/>
      <c r="E500" s="83"/>
      <c r="F500" s="84"/>
      <c r="G500" s="85"/>
      <c r="H500" s="86"/>
      <c r="I500" s="87" t="str">
        <f t="shared" si="113"/>
        <v>P</v>
      </c>
      <c r="J500" s="88" t="str">
        <f t="shared" si="114"/>
        <v/>
      </c>
      <c r="K500" s="95">
        <v>172</v>
      </c>
      <c r="L500" s="95">
        <v>47</v>
      </c>
      <c r="M500" s="96">
        <f t="shared" si="115"/>
        <v>219</v>
      </c>
      <c r="N500" s="91" t="s">
        <v>101</v>
      </c>
    </row>
    <row r="501" spans="1:14" ht="14.25" x14ac:dyDescent="0.2">
      <c r="A501" s="90" t="s">
        <v>94</v>
      </c>
      <c r="B501" s="81" t="str">
        <f>IF(OR(AND(G501="N", H501&gt;50%), AND(G501="Y", H501&gt;=60%)), "P", "")</f>
        <v>P</v>
      </c>
      <c r="C501" s="82" t="str">
        <f>IF(OR(AND(G501="N", H501&lt;50%), (AND(G501="Y", H501&lt;60%))), "D", "")</f>
        <v/>
      </c>
      <c r="D501" s="83">
        <v>78</v>
      </c>
      <c r="E501" s="83">
        <v>31</v>
      </c>
      <c r="F501" s="84">
        <f>SUM(D501:E501)</f>
        <v>109</v>
      </c>
      <c r="G501" s="85" t="s">
        <v>26</v>
      </c>
      <c r="H501" s="86">
        <f>D501/F501</f>
        <v>0.7155963302752294</v>
      </c>
      <c r="I501" s="87" t="str">
        <f t="shared" si="113"/>
        <v>P</v>
      </c>
      <c r="J501" s="88" t="str">
        <f t="shared" si="114"/>
        <v/>
      </c>
      <c r="K501" s="95">
        <v>81</v>
      </c>
      <c r="L501" s="95">
        <v>28</v>
      </c>
      <c r="M501" s="96">
        <f t="shared" si="115"/>
        <v>109</v>
      </c>
      <c r="N501" s="91" t="s">
        <v>71</v>
      </c>
    </row>
    <row r="502" spans="1:14" ht="14.25" x14ac:dyDescent="0.2">
      <c r="A502" s="90" t="s">
        <v>95</v>
      </c>
      <c r="B502" s="81" t="str">
        <f>IF(OR(AND(G502="N", H502&gt;50%), AND(G502="Y", H502&gt;=60%)), "P", "")</f>
        <v>P</v>
      </c>
      <c r="C502" s="82" t="str">
        <f>IF(OR(AND(G502="N", H502&lt;50%), (AND(G502="Y", H502&lt;60%))), "D", "")</f>
        <v/>
      </c>
      <c r="D502" s="83">
        <v>190</v>
      </c>
      <c r="E502" s="83">
        <v>81</v>
      </c>
      <c r="F502" s="84">
        <f>SUM(D502:E502)</f>
        <v>271</v>
      </c>
      <c r="G502" s="85" t="s">
        <v>26</v>
      </c>
      <c r="H502" s="86">
        <f>D502/F502</f>
        <v>0.70110701107011075</v>
      </c>
      <c r="I502" s="87" t="str">
        <f t="shared" si="113"/>
        <v>P</v>
      </c>
      <c r="J502" s="88" t="str">
        <f t="shared" si="114"/>
        <v/>
      </c>
      <c r="K502" s="95">
        <v>193</v>
      </c>
      <c r="L502" s="95">
        <v>77</v>
      </c>
      <c r="M502" s="96">
        <f t="shared" si="115"/>
        <v>270</v>
      </c>
      <c r="N502" s="91" t="s">
        <v>102</v>
      </c>
    </row>
    <row r="503" spans="1:14" ht="14.25" x14ac:dyDescent="0.2">
      <c r="A503" s="90"/>
      <c r="B503" s="81"/>
      <c r="C503" s="82"/>
      <c r="D503" s="83"/>
      <c r="E503" s="83"/>
      <c r="F503" s="84"/>
      <c r="G503" s="85"/>
      <c r="H503" s="86"/>
      <c r="I503" s="87" t="str">
        <f t="shared" si="113"/>
        <v>P</v>
      </c>
      <c r="J503" s="88" t="str">
        <f t="shared" si="114"/>
        <v/>
      </c>
      <c r="K503" s="95">
        <v>185</v>
      </c>
      <c r="L503" s="95">
        <v>86</v>
      </c>
      <c r="M503" s="96">
        <f t="shared" si="115"/>
        <v>271</v>
      </c>
      <c r="N503" s="91" t="s">
        <v>75</v>
      </c>
    </row>
    <row r="504" spans="1:14" ht="14.25" x14ac:dyDescent="0.2">
      <c r="A504" s="90"/>
      <c r="B504" s="81"/>
      <c r="C504" s="82"/>
      <c r="D504" s="83"/>
      <c r="E504" s="83"/>
      <c r="F504" s="84"/>
      <c r="G504" s="85"/>
      <c r="H504" s="86"/>
      <c r="I504" s="87" t="str">
        <f t="shared" si="113"/>
        <v/>
      </c>
      <c r="J504" s="88" t="str">
        <f t="shared" si="114"/>
        <v>D</v>
      </c>
      <c r="K504" s="95">
        <v>132</v>
      </c>
      <c r="L504" s="95">
        <v>139</v>
      </c>
      <c r="M504" s="96">
        <f t="shared" si="115"/>
        <v>271</v>
      </c>
      <c r="N504" s="91" t="s">
        <v>103</v>
      </c>
    </row>
    <row r="505" spans="1:14" ht="14.25" x14ac:dyDescent="0.2">
      <c r="A505" s="90" t="s">
        <v>96</v>
      </c>
      <c r="B505" s="81" t="str">
        <f>IF(OR(AND(G505="N", H505&gt;50%), AND(G505="Y", H505&gt;=60%)), "P", "")</f>
        <v>P</v>
      </c>
      <c r="C505" s="82" t="str">
        <f>IF(OR(AND(G505="N", H505&lt;50%), (AND(G505="Y", H505&lt;60%))), "D", "")</f>
        <v/>
      </c>
      <c r="D505" s="83">
        <v>274</v>
      </c>
      <c r="E505" s="83">
        <v>78</v>
      </c>
      <c r="F505" s="84">
        <f>SUM(D505:E505)</f>
        <v>352</v>
      </c>
      <c r="G505" s="85" t="s">
        <v>26</v>
      </c>
      <c r="H505" s="86">
        <f>D505/F505</f>
        <v>0.77840909090909094</v>
      </c>
      <c r="I505" s="87" t="str">
        <f t="shared" si="113"/>
        <v>P</v>
      </c>
      <c r="J505" s="88" t="str">
        <f t="shared" si="114"/>
        <v/>
      </c>
      <c r="K505" s="95">
        <v>289</v>
      </c>
      <c r="L505" s="95">
        <v>61</v>
      </c>
      <c r="M505" s="96">
        <f t="shared" si="115"/>
        <v>350</v>
      </c>
      <c r="N505" s="91" t="s">
        <v>104</v>
      </c>
    </row>
    <row r="506" spans="1:14" ht="14.25" x14ac:dyDescent="0.2">
      <c r="A506" s="90" t="s">
        <v>97</v>
      </c>
      <c r="B506" s="81" t="str">
        <f>IF(OR(AND(G506="N", H506&gt;50%), AND(G506="Y", H506&gt;=60%)), "P", "")</f>
        <v>P</v>
      </c>
      <c r="C506" s="82" t="str">
        <f>IF(OR(AND(G506="N", H506&lt;50%), (AND(G506="Y", H506&lt;60%))), "D", "")</f>
        <v/>
      </c>
      <c r="D506" s="83">
        <v>1097</v>
      </c>
      <c r="E506" s="83">
        <v>698</v>
      </c>
      <c r="F506" s="84">
        <f>SUM(D506:E506)</f>
        <v>1795</v>
      </c>
      <c r="G506" s="85" t="s">
        <v>26</v>
      </c>
      <c r="H506" s="86">
        <f>D506/F506</f>
        <v>0.61114206128133708</v>
      </c>
      <c r="I506" s="87" t="str">
        <f t="shared" si="113"/>
        <v>P</v>
      </c>
      <c r="J506" s="88" t="str">
        <f t="shared" si="114"/>
        <v/>
      </c>
      <c r="K506" s="95">
        <v>1225</v>
      </c>
      <c r="L506" s="95">
        <v>554</v>
      </c>
      <c r="M506" s="96">
        <f t="shared" si="115"/>
        <v>1779</v>
      </c>
      <c r="N506" s="91" t="s">
        <v>75</v>
      </c>
    </row>
    <row r="507" spans="1:14" ht="14.25" x14ac:dyDescent="0.2">
      <c r="A507" s="90" t="s">
        <v>98</v>
      </c>
      <c r="B507" s="81" t="str">
        <f>IF(OR(AND(G507="N", H507&gt;50%), AND(G507="Y", H507&gt;=60%)), "P", "")</f>
        <v>P</v>
      </c>
      <c r="C507" s="82" t="str">
        <f>IF(OR(AND(G507="N", H507&lt;50%), (AND(G507="Y", H507&lt;60%))), "D", "")</f>
        <v/>
      </c>
      <c r="D507" s="83">
        <v>93</v>
      </c>
      <c r="E507" s="83">
        <v>22</v>
      </c>
      <c r="F507" s="84">
        <f>SUM(D507:E507)</f>
        <v>115</v>
      </c>
      <c r="G507" s="85" t="s">
        <v>26</v>
      </c>
      <c r="H507" s="86">
        <f>D507/F507</f>
        <v>0.80869565217391304</v>
      </c>
      <c r="I507" s="87" t="str">
        <f t="shared" si="113"/>
        <v>P</v>
      </c>
      <c r="J507" s="88" t="str">
        <f t="shared" si="114"/>
        <v/>
      </c>
      <c r="K507" s="95">
        <v>96</v>
      </c>
      <c r="L507" s="95">
        <v>18</v>
      </c>
      <c r="M507" s="96">
        <f t="shared" si="115"/>
        <v>114</v>
      </c>
      <c r="N507" s="91" t="s">
        <v>75</v>
      </c>
    </row>
    <row r="508" spans="1:14" ht="14.25" x14ac:dyDescent="0.2">
      <c r="A508" s="90" t="s">
        <v>99</v>
      </c>
      <c r="B508" s="81" t="str">
        <f>IF(OR(AND(G508="N", H508&gt;50%), AND(G508="Y", H508&gt;=60%)), "P", "")</f>
        <v>P</v>
      </c>
      <c r="C508" s="82" t="str">
        <f>IF(OR(AND(G508="N", H508&lt;50%), (AND(G508="Y", H508&lt;60%))), "D", "")</f>
        <v/>
      </c>
      <c r="D508" s="83">
        <v>335</v>
      </c>
      <c r="E508" s="83">
        <v>110</v>
      </c>
      <c r="F508" s="84">
        <f>SUM(D508:E508)</f>
        <v>445</v>
      </c>
      <c r="G508" s="85" t="s">
        <v>26</v>
      </c>
      <c r="H508" s="86">
        <f>D508/F508</f>
        <v>0.7528089887640449</v>
      </c>
      <c r="I508" s="87" t="str">
        <f t="shared" si="113"/>
        <v/>
      </c>
      <c r="J508" s="88" t="str">
        <f t="shared" si="114"/>
        <v/>
      </c>
      <c r="K508" s="95"/>
      <c r="L508" s="95"/>
      <c r="M508" s="96"/>
      <c r="N508" s="91"/>
    </row>
    <row r="509" spans="1:14" ht="15" x14ac:dyDescent="0.25">
      <c r="A509" s="120" t="s">
        <v>5</v>
      </c>
      <c r="B509" s="121">
        <f>COUNTIF(B497:B508, "P")</f>
        <v>9</v>
      </c>
      <c r="C509" s="121">
        <f>COUNTIF(C497:C508, "D")</f>
        <v>0</v>
      </c>
      <c r="D509" s="128"/>
      <c r="E509" s="128"/>
      <c r="F509" s="129"/>
      <c r="G509" s="130"/>
      <c r="H509" s="131"/>
      <c r="I509" s="130"/>
      <c r="J509" s="130"/>
      <c r="K509" s="132"/>
      <c r="L509" s="132"/>
      <c r="M509" s="129"/>
      <c r="N509" s="133"/>
    </row>
    <row r="510" spans="1:14" ht="15" customHeight="1" x14ac:dyDescent="0.2">
      <c r="A510" s="63"/>
      <c r="B510" s="64"/>
      <c r="C510" s="64"/>
      <c r="D510" s="64"/>
      <c r="E510" s="64"/>
      <c r="F510" s="64"/>
      <c r="G510" s="64"/>
      <c r="H510" s="64"/>
      <c r="I510" s="62"/>
      <c r="J510" s="62"/>
      <c r="K510" s="104"/>
      <c r="L510" s="104"/>
      <c r="M510" s="104"/>
      <c r="N510" s="65"/>
    </row>
    <row r="511" spans="1:14" ht="15" x14ac:dyDescent="0.25">
      <c r="A511" s="40" t="s">
        <v>964</v>
      </c>
      <c r="B511" s="6"/>
      <c r="C511" s="7"/>
      <c r="D511" s="47"/>
      <c r="E511" s="47"/>
      <c r="F511" s="8"/>
      <c r="G511" s="48"/>
      <c r="H511" s="9"/>
      <c r="I511" s="10" t="str">
        <f t="shared" ref="I511:I519" si="116">IF(K511&gt;L511, "P", "")</f>
        <v/>
      </c>
      <c r="J511" s="11" t="str">
        <f t="shared" ref="J511:J519" si="117">IF(L511&gt;K511, "D", "")</f>
        <v/>
      </c>
      <c r="K511" s="97"/>
      <c r="L511" s="97"/>
      <c r="M511" s="98"/>
      <c r="N511" s="73"/>
    </row>
    <row r="512" spans="1:14" ht="14.25" x14ac:dyDescent="0.2">
      <c r="A512" s="13" t="s">
        <v>278</v>
      </c>
      <c r="B512" s="6" t="str">
        <f>IF(OR(AND(G512="N", H512&gt;50%), AND(G512="Y", H512&gt;=60%)), "P", "")</f>
        <v>P</v>
      </c>
      <c r="C512" s="7" t="str">
        <f>IF(OR(AND(G512="N", H512&lt;50%), (AND(G512="Y", H512&lt;60%))), "D", "")</f>
        <v/>
      </c>
      <c r="D512" s="47">
        <v>1967</v>
      </c>
      <c r="E512" s="47">
        <v>461</v>
      </c>
      <c r="F512" s="8">
        <f>SUM(D512:E512)</f>
        <v>2428</v>
      </c>
      <c r="G512" s="48" t="s">
        <v>26</v>
      </c>
      <c r="H512" s="9">
        <f>D512/F512</f>
        <v>0.81013179571663918</v>
      </c>
      <c r="I512" s="10" t="str">
        <f t="shared" si="116"/>
        <v>P</v>
      </c>
      <c r="J512" s="11" t="str">
        <f t="shared" si="117"/>
        <v/>
      </c>
      <c r="K512" s="97">
        <v>2038</v>
      </c>
      <c r="L512" s="97">
        <v>376</v>
      </c>
      <c r="M512" s="98">
        <f>SUM(K512:L512)</f>
        <v>2414</v>
      </c>
      <c r="N512" s="73" t="s">
        <v>288</v>
      </c>
    </row>
    <row r="513" spans="1:14" ht="14.25" x14ac:dyDescent="0.2">
      <c r="A513" s="13" t="s">
        <v>279</v>
      </c>
      <c r="B513" s="6" t="str">
        <f>IF(OR(AND(G513="N", H513&gt;50%), AND(G513="Y", H513&gt;=60%)), "P", "")</f>
        <v>P</v>
      </c>
      <c r="C513" s="7" t="str">
        <f>IF(OR(AND(G513="N", H513&lt;50%), (AND(G513="Y", H513&lt;60%))), "D", "")</f>
        <v/>
      </c>
      <c r="D513" s="47">
        <v>825</v>
      </c>
      <c r="E513" s="47">
        <v>372</v>
      </c>
      <c r="F513" s="8">
        <f>SUM(D513:E513)</f>
        <v>1197</v>
      </c>
      <c r="G513" s="48" t="s">
        <v>26</v>
      </c>
      <c r="H513" s="9">
        <f>D513/F513</f>
        <v>0.68922305764411029</v>
      </c>
      <c r="I513" s="10" t="str">
        <f t="shared" si="116"/>
        <v>P</v>
      </c>
      <c r="J513" s="11" t="str">
        <f t="shared" si="117"/>
        <v/>
      </c>
      <c r="K513" s="97">
        <v>851</v>
      </c>
      <c r="L513" s="97">
        <v>344</v>
      </c>
      <c r="M513" s="98">
        <f>SUM(K513:L513)</f>
        <v>1195</v>
      </c>
      <c r="N513" s="73" t="s">
        <v>289</v>
      </c>
    </row>
    <row r="514" spans="1:14" ht="14.25" x14ac:dyDescent="0.2">
      <c r="A514" s="13" t="s">
        <v>280</v>
      </c>
      <c r="B514" s="6" t="str">
        <f>IF(OR(AND(G514="N", H514&gt;50%), AND(G514="Y", H514&gt;=60%)), "P", "")</f>
        <v>P</v>
      </c>
      <c r="C514" s="7" t="str">
        <f>IF(OR(AND(G514="N", H514&lt;50%), (AND(G514="Y", H514&lt;60%))), "D", "")</f>
        <v/>
      </c>
      <c r="D514" s="47">
        <v>202</v>
      </c>
      <c r="E514" s="47">
        <v>41</v>
      </c>
      <c r="F514" s="8">
        <f>SUM(D514:E514)</f>
        <v>243</v>
      </c>
      <c r="G514" s="48" t="s">
        <v>26</v>
      </c>
      <c r="H514" s="9">
        <f>D514/F514</f>
        <v>0.83127572016460904</v>
      </c>
      <c r="I514" s="10" t="str">
        <f t="shared" si="116"/>
        <v/>
      </c>
      <c r="J514" s="11" t="str">
        <f t="shared" si="117"/>
        <v/>
      </c>
      <c r="K514" s="97"/>
      <c r="L514" s="97"/>
      <c r="M514" s="98"/>
      <c r="N514" s="73"/>
    </row>
    <row r="515" spans="1:14" ht="14.25" x14ac:dyDescent="0.2">
      <c r="A515" s="13" t="s">
        <v>281</v>
      </c>
      <c r="B515" s="6" t="str">
        <f>IF(OR(AND(G515="N", H515&gt;50%), AND(G515="Y", H515&gt;=60%)), "P", "")</f>
        <v>P</v>
      </c>
      <c r="C515" s="7" t="str">
        <f>IF(OR(AND(G515="N", H515&lt;50%), (AND(G515="Y", H515&lt;60%))), "D", "")</f>
        <v/>
      </c>
      <c r="D515" s="47">
        <v>2361</v>
      </c>
      <c r="E515" s="47">
        <v>813</v>
      </c>
      <c r="F515" s="8">
        <f>SUM(D515:E515)</f>
        <v>3174</v>
      </c>
      <c r="G515" s="48" t="s">
        <v>26</v>
      </c>
      <c r="H515" s="9">
        <f>D515/F515</f>
        <v>0.74385633270321361</v>
      </c>
      <c r="I515" s="10" t="str">
        <f t="shared" si="116"/>
        <v>P</v>
      </c>
      <c r="J515" s="11" t="str">
        <f t="shared" si="117"/>
        <v/>
      </c>
      <c r="K515" s="97">
        <v>2401</v>
      </c>
      <c r="L515" s="97">
        <v>752</v>
      </c>
      <c r="M515" s="98">
        <f>SUM(K515:L515)</f>
        <v>3153</v>
      </c>
      <c r="N515" s="73" t="s">
        <v>290</v>
      </c>
    </row>
    <row r="516" spans="1:14" ht="14.25" x14ac:dyDescent="0.2">
      <c r="A516" s="13"/>
      <c r="B516" s="6"/>
      <c r="C516" s="7"/>
      <c r="D516" s="47"/>
      <c r="E516" s="47"/>
      <c r="F516" s="8"/>
      <c r="G516" s="48"/>
      <c r="H516" s="9"/>
      <c r="I516" s="10" t="str">
        <f t="shared" si="116"/>
        <v>P</v>
      </c>
      <c r="J516" s="11" t="str">
        <f t="shared" si="117"/>
        <v/>
      </c>
      <c r="K516" s="97">
        <v>2615</v>
      </c>
      <c r="L516" s="97">
        <v>551</v>
      </c>
      <c r="M516" s="98">
        <f>SUM(K516:L516)</f>
        <v>3166</v>
      </c>
      <c r="N516" s="73" t="s">
        <v>291</v>
      </c>
    </row>
    <row r="517" spans="1:14" ht="14.25" x14ac:dyDescent="0.2">
      <c r="A517" s="13"/>
      <c r="B517" s="6"/>
      <c r="C517" s="7"/>
      <c r="D517" s="47"/>
      <c r="E517" s="47"/>
      <c r="F517" s="8"/>
      <c r="G517" s="48"/>
      <c r="H517" s="9"/>
      <c r="I517" s="10" t="str">
        <f t="shared" si="116"/>
        <v>P</v>
      </c>
      <c r="J517" s="11" t="str">
        <f t="shared" si="117"/>
        <v/>
      </c>
      <c r="K517" s="97">
        <v>2476</v>
      </c>
      <c r="L517" s="97">
        <v>684</v>
      </c>
      <c r="M517" s="98">
        <f>SUM(K517:L517)</f>
        <v>3160</v>
      </c>
      <c r="N517" s="73" t="s">
        <v>291</v>
      </c>
    </row>
    <row r="518" spans="1:14" ht="14.25" x14ac:dyDescent="0.2">
      <c r="A518" s="13" t="s">
        <v>282</v>
      </c>
      <c r="B518" s="6" t="str">
        <f>IF(OR(AND(G518="N", H518&gt;50%), AND(G518="Y", H518&gt;=60%)), "P", "")</f>
        <v>P</v>
      </c>
      <c r="C518" s="7" t="str">
        <f>IF(OR(AND(G518="N", H518&lt;50%), (AND(G518="Y", H518&lt;60%))), "D", "")</f>
        <v/>
      </c>
      <c r="D518" s="47">
        <v>1102</v>
      </c>
      <c r="E518" s="47">
        <v>396</v>
      </c>
      <c r="F518" s="8">
        <f>SUM(D518:E518)</f>
        <v>1498</v>
      </c>
      <c r="G518" s="48" t="s">
        <v>26</v>
      </c>
      <c r="H518" s="9">
        <f>D518/F518</f>
        <v>0.73564753004005345</v>
      </c>
      <c r="I518" s="10" t="str">
        <f t="shared" si="116"/>
        <v>P</v>
      </c>
      <c r="J518" s="11" t="str">
        <f t="shared" si="117"/>
        <v/>
      </c>
      <c r="K518" s="97">
        <v>1076</v>
      </c>
      <c r="L518" s="97">
        <v>424</v>
      </c>
      <c r="M518" s="98">
        <f>SUM(K518:L518)</f>
        <v>1500</v>
      </c>
      <c r="N518" s="73" t="s">
        <v>292</v>
      </c>
    </row>
    <row r="519" spans="1:14" ht="14.25" x14ac:dyDescent="0.2">
      <c r="A519" s="13"/>
      <c r="B519" s="6"/>
      <c r="C519" s="7"/>
      <c r="D519" s="47"/>
      <c r="E519" s="47"/>
      <c r="F519" s="8"/>
      <c r="G519" s="48"/>
      <c r="H519" s="9"/>
      <c r="I519" s="10" t="str">
        <f t="shared" si="116"/>
        <v>P</v>
      </c>
      <c r="J519" s="11" t="str">
        <f t="shared" si="117"/>
        <v/>
      </c>
      <c r="K519" s="97">
        <v>1116</v>
      </c>
      <c r="L519" s="97">
        <v>374</v>
      </c>
      <c r="M519" s="98">
        <f>SUM(K519:L519)</f>
        <v>1490</v>
      </c>
      <c r="N519" s="73" t="s">
        <v>288</v>
      </c>
    </row>
    <row r="520" spans="1:14" ht="15" x14ac:dyDescent="0.25">
      <c r="A520" s="13" t="s">
        <v>283</v>
      </c>
      <c r="B520" s="6" t="str">
        <f>IF(OR(AND(G520="N", H520&gt;50%), AND(G520="Y", H520&gt;=60%)), "P", "")</f>
        <v>P</v>
      </c>
      <c r="C520" s="7" t="str">
        <f>IF(OR(AND(G520="N", H520&lt;50%), (AND(G520="Y", H520&lt;60%))), "D", "")</f>
        <v/>
      </c>
      <c r="D520" s="47">
        <v>1717</v>
      </c>
      <c r="E520" s="47">
        <v>888</v>
      </c>
      <c r="F520" s="8">
        <f>SUM(D520:E520)</f>
        <v>2605</v>
      </c>
      <c r="G520" s="48" t="s">
        <v>26</v>
      </c>
      <c r="H520" s="12">
        <f>D520/F520</f>
        <v>0.65911708253358925</v>
      </c>
      <c r="I520" s="112"/>
      <c r="J520" s="112"/>
      <c r="K520" s="107"/>
      <c r="L520" s="107"/>
      <c r="M520" s="107"/>
      <c r="N520" s="73"/>
    </row>
    <row r="521" spans="1:14" ht="14.25" x14ac:dyDescent="0.2">
      <c r="A521" s="13" t="s">
        <v>284</v>
      </c>
      <c r="B521" s="6" t="str">
        <f>IF(OR(AND(G521="N", H521&gt;50%), AND(G521="Y", H521&gt;=60%)), "P", "")</f>
        <v>P</v>
      </c>
      <c r="C521" s="7" t="str">
        <f>IF(OR(AND(G521="N", H521&lt;50%), (AND(G521="Y", H521&lt;60%))), "D", "")</f>
        <v/>
      </c>
      <c r="D521" s="47">
        <v>2419</v>
      </c>
      <c r="E521" s="47">
        <v>998</v>
      </c>
      <c r="F521" s="8">
        <f>SUM(D521:E521)</f>
        <v>3417</v>
      </c>
      <c r="G521" s="48" t="s">
        <v>26</v>
      </c>
      <c r="H521" s="9">
        <f>D521/F521</f>
        <v>0.70793093356745684</v>
      </c>
      <c r="I521" s="10" t="str">
        <f t="shared" ref="I521:I527" si="118">IF(K521&gt;L521, "P", "")</f>
        <v>P</v>
      </c>
      <c r="J521" s="11" t="str">
        <f t="shared" ref="J521:J527" si="119">IF(L521&gt;K521, "D", "")</f>
        <v/>
      </c>
      <c r="K521" s="97">
        <v>2726</v>
      </c>
      <c r="L521" s="97">
        <v>686</v>
      </c>
      <c r="M521" s="98">
        <f t="shared" ref="M521:M527" si="120">SUM(K521:L521)</f>
        <v>3412</v>
      </c>
      <c r="N521" s="73" t="s">
        <v>288</v>
      </c>
    </row>
    <row r="522" spans="1:14" ht="14.25" x14ac:dyDescent="0.2">
      <c r="A522" s="13"/>
      <c r="B522" s="6"/>
      <c r="C522" s="7"/>
      <c r="D522" s="47"/>
      <c r="E522" s="47"/>
      <c r="F522" s="8"/>
      <c r="G522" s="48"/>
      <c r="H522" s="9"/>
      <c r="I522" s="10" t="str">
        <f t="shared" si="118"/>
        <v>P</v>
      </c>
      <c r="J522" s="11" t="str">
        <f t="shared" si="119"/>
        <v/>
      </c>
      <c r="K522" s="97">
        <v>2753</v>
      </c>
      <c r="L522" s="97">
        <v>661</v>
      </c>
      <c r="M522" s="98">
        <f t="shared" si="120"/>
        <v>3414</v>
      </c>
      <c r="N522" s="73" t="s">
        <v>291</v>
      </c>
    </row>
    <row r="523" spans="1:14" ht="14.25" x14ac:dyDescent="0.2">
      <c r="A523" s="13" t="s">
        <v>285</v>
      </c>
      <c r="B523" s="6" t="str">
        <f>IF(OR(AND(G523="N", H523&gt;50%), AND(G523="Y", H523&gt;=60%)), "P", "")</f>
        <v>P</v>
      </c>
      <c r="C523" s="7" t="str">
        <f>IF(OR(AND(G523="N", H523&lt;50%), (AND(G523="Y", H523&lt;60%))), "D", "")</f>
        <v/>
      </c>
      <c r="D523" s="47">
        <v>1499</v>
      </c>
      <c r="E523" s="47">
        <v>581</v>
      </c>
      <c r="F523" s="8">
        <f>SUM(D523:E523)</f>
        <v>2080</v>
      </c>
      <c r="G523" s="48" t="s">
        <v>26</v>
      </c>
      <c r="H523" s="9">
        <f>D523/F523</f>
        <v>0.72067307692307692</v>
      </c>
      <c r="I523" s="10" t="str">
        <f t="shared" si="118"/>
        <v>P</v>
      </c>
      <c r="J523" s="11" t="str">
        <f t="shared" si="119"/>
        <v/>
      </c>
      <c r="K523" s="97">
        <v>1657</v>
      </c>
      <c r="L523" s="97">
        <v>421</v>
      </c>
      <c r="M523" s="98">
        <f t="shared" si="120"/>
        <v>2078</v>
      </c>
      <c r="N523" s="73" t="s">
        <v>288</v>
      </c>
    </row>
    <row r="524" spans="1:14" ht="14.25" x14ac:dyDescent="0.2">
      <c r="A524" s="13"/>
      <c r="B524" s="6"/>
      <c r="C524" s="7"/>
      <c r="D524" s="47"/>
      <c r="E524" s="47"/>
      <c r="F524" s="8"/>
      <c r="G524" s="48"/>
      <c r="H524" s="9"/>
      <c r="I524" s="10" t="str">
        <f t="shared" si="118"/>
        <v>P</v>
      </c>
      <c r="J524" s="11" t="str">
        <f t="shared" si="119"/>
        <v/>
      </c>
      <c r="K524" s="97">
        <v>1657</v>
      </c>
      <c r="L524" s="97">
        <v>421</v>
      </c>
      <c r="M524" s="98">
        <f t="shared" si="120"/>
        <v>2078</v>
      </c>
      <c r="N524" s="73" t="s">
        <v>293</v>
      </c>
    </row>
    <row r="525" spans="1:14" ht="14.25" x14ac:dyDescent="0.2">
      <c r="A525" s="13" t="s">
        <v>286</v>
      </c>
      <c r="B525" s="6" t="str">
        <f>IF(OR(AND(G525="N", H525&gt;50%), AND(G525="Y", H525&gt;=60%)), "P", "")</f>
        <v>P</v>
      </c>
      <c r="C525" s="7" t="str">
        <f>IF(OR(AND(G525="N", H525&lt;50%), (AND(G525="Y", H525&lt;60%))), "D", "")</f>
        <v/>
      </c>
      <c r="D525" s="47">
        <v>2883</v>
      </c>
      <c r="E525" s="47">
        <v>1964</v>
      </c>
      <c r="F525" s="8">
        <f>SUM(D525:E525)</f>
        <v>4847</v>
      </c>
      <c r="G525" s="48" t="s">
        <v>26</v>
      </c>
      <c r="H525" s="9">
        <f>D525/F525</f>
        <v>0.59480090777800698</v>
      </c>
      <c r="I525" s="10" t="str">
        <f t="shared" si="118"/>
        <v>P</v>
      </c>
      <c r="J525" s="11" t="str">
        <f t="shared" si="119"/>
        <v/>
      </c>
      <c r="K525" s="97">
        <v>3036</v>
      </c>
      <c r="L525" s="97">
        <v>1802</v>
      </c>
      <c r="M525" s="98">
        <f t="shared" si="120"/>
        <v>4838</v>
      </c>
      <c r="N525" s="73" t="s">
        <v>294</v>
      </c>
    </row>
    <row r="526" spans="1:14" ht="14.25" x14ac:dyDescent="0.2">
      <c r="A526" s="13" t="s">
        <v>287</v>
      </c>
      <c r="B526" s="6" t="str">
        <f>IF(OR(AND(G526="N", H526&gt;50%), AND(G526="Y", H526&gt;=60%)), "P", "")</f>
        <v>P</v>
      </c>
      <c r="C526" s="7" t="str">
        <f>IF(OR(AND(G526="N", H526&lt;50%), (AND(G526="Y", H526&lt;60%))), "D", "")</f>
        <v/>
      </c>
      <c r="D526" s="47">
        <v>1187</v>
      </c>
      <c r="E526" s="47">
        <v>377</v>
      </c>
      <c r="F526" s="8">
        <f>SUM(D526:E526)</f>
        <v>1564</v>
      </c>
      <c r="G526" s="48" t="s">
        <v>26</v>
      </c>
      <c r="H526" s="9">
        <f>D526/F526</f>
        <v>0.75895140664961636</v>
      </c>
      <c r="I526" s="10" t="str">
        <f t="shared" si="118"/>
        <v>P</v>
      </c>
      <c r="J526" s="11" t="str">
        <f t="shared" si="119"/>
        <v/>
      </c>
      <c r="K526" s="97">
        <v>1226</v>
      </c>
      <c r="L526" s="97">
        <v>320</v>
      </c>
      <c r="M526" s="98">
        <f t="shared" si="120"/>
        <v>1546</v>
      </c>
      <c r="N526" s="73" t="s">
        <v>288</v>
      </c>
    </row>
    <row r="527" spans="1:14" ht="14.25" x14ac:dyDescent="0.2">
      <c r="A527" s="13"/>
      <c r="B527" s="6"/>
      <c r="C527" s="7"/>
      <c r="D527" s="47"/>
      <c r="E527" s="47"/>
      <c r="F527" s="8"/>
      <c r="G527" s="48"/>
      <c r="H527" s="9"/>
      <c r="I527" s="10" t="str">
        <f t="shared" si="118"/>
        <v>P</v>
      </c>
      <c r="J527" s="11" t="str">
        <f t="shared" si="119"/>
        <v/>
      </c>
      <c r="K527" s="97">
        <v>1261</v>
      </c>
      <c r="L527" s="97">
        <v>299</v>
      </c>
      <c r="M527" s="98">
        <f t="shared" si="120"/>
        <v>1560</v>
      </c>
      <c r="N527" s="73" t="s">
        <v>150</v>
      </c>
    </row>
    <row r="528" spans="1:14" ht="15" x14ac:dyDescent="0.25">
      <c r="A528" s="136" t="s">
        <v>5</v>
      </c>
      <c r="B528" s="135">
        <f>COUNTIF(B512:B527, "P")</f>
        <v>10</v>
      </c>
      <c r="C528" s="135">
        <f>COUNTIF(C512:C527, "D")</f>
        <v>0</v>
      </c>
      <c r="D528" s="134"/>
      <c r="E528" s="134"/>
      <c r="F528" s="123"/>
      <c r="G528" s="66"/>
      <c r="H528" s="124"/>
      <c r="I528" s="66"/>
      <c r="J528" s="66"/>
      <c r="K528" s="125"/>
      <c r="L528" s="125"/>
      <c r="M528" s="123"/>
      <c r="N528" s="126"/>
    </row>
    <row r="529" spans="1:14" ht="15" customHeight="1" x14ac:dyDescent="0.2">
      <c r="A529" s="63"/>
      <c r="B529" s="64"/>
      <c r="C529" s="64"/>
      <c r="D529" s="64"/>
      <c r="E529" s="64"/>
      <c r="F529" s="64"/>
      <c r="G529" s="64"/>
      <c r="H529" s="64"/>
      <c r="I529" s="62"/>
      <c r="J529" s="62"/>
      <c r="K529" s="104"/>
      <c r="L529" s="104"/>
      <c r="M529" s="104"/>
      <c r="N529" s="65"/>
    </row>
    <row r="530" spans="1:14" ht="15" x14ac:dyDescent="0.25">
      <c r="A530" s="80" t="s">
        <v>316</v>
      </c>
      <c r="B530" s="81"/>
      <c r="C530" s="82"/>
      <c r="D530" s="83"/>
      <c r="E530" s="83"/>
      <c r="F530" s="84"/>
      <c r="G530" s="85"/>
      <c r="H530" s="86"/>
      <c r="I530" s="87" t="str">
        <f t="shared" ref="I530:I549" si="121">IF(K530&gt;L530, "P", "")</f>
        <v/>
      </c>
      <c r="J530" s="88" t="str">
        <f t="shared" ref="J530:J549" si="122">IF(L530&gt;K530, "D", "")</f>
        <v/>
      </c>
      <c r="K530" s="95"/>
      <c r="L530" s="95"/>
      <c r="M530" s="96"/>
      <c r="N530" s="91"/>
    </row>
    <row r="531" spans="1:14" ht="14.25" x14ac:dyDescent="0.2">
      <c r="A531" s="90" t="s">
        <v>317</v>
      </c>
      <c r="B531" s="81" t="str">
        <f>IF(OR(AND(G531="N", H531&gt;50%), AND(G531="Y", H531&gt;=60%)), "P", "")</f>
        <v>P</v>
      </c>
      <c r="C531" s="82" t="str">
        <f>IF(OR(AND(G531="N", H531&lt;50%), (AND(G531="Y", H531&lt;60%))), "D", "")</f>
        <v/>
      </c>
      <c r="D531" s="83">
        <v>603</v>
      </c>
      <c r="E531" s="83">
        <v>379</v>
      </c>
      <c r="F531" s="84">
        <f>SUM(D531:E531)</f>
        <v>982</v>
      </c>
      <c r="G531" s="85" t="s">
        <v>26</v>
      </c>
      <c r="H531" s="86">
        <f>D531/F531</f>
        <v>0.61405295315682284</v>
      </c>
      <c r="I531" s="87" t="str">
        <f t="shared" si="121"/>
        <v/>
      </c>
      <c r="J531" s="88" t="str">
        <f t="shared" si="122"/>
        <v/>
      </c>
      <c r="K531" s="95"/>
      <c r="L531" s="95"/>
      <c r="M531" s="96"/>
      <c r="N531" s="91"/>
    </row>
    <row r="532" spans="1:14" ht="14.25" x14ac:dyDescent="0.2">
      <c r="A532" s="90" t="s">
        <v>318</v>
      </c>
      <c r="B532" s="81" t="str">
        <f>IF(OR(AND(G532="N", H532&gt;50%), AND(G532="Y", H532&gt;=60%)), "P", "")</f>
        <v>P</v>
      </c>
      <c r="C532" s="82" t="str">
        <f>IF(OR(AND(G532="N", H532&lt;50%), (AND(G532="Y", H532&lt;60%))), "D", "")</f>
        <v/>
      </c>
      <c r="D532" s="83">
        <v>870</v>
      </c>
      <c r="E532" s="83">
        <v>423</v>
      </c>
      <c r="F532" s="84">
        <f>SUM(D532:E532)</f>
        <v>1293</v>
      </c>
      <c r="G532" s="85" t="s">
        <v>26</v>
      </c>
      <c r="H532" s="86">
        <f>D532/F532</f>
        <v>0.6728538283062645</v>
      </c>
      <c r="I532" s="87" t="str">
        <f t="shared" si="121"/>
        <v>P</v>
      </c>
      <c r="J532" s="88" t="str">
        <f t="shared" si="122"/>
        <v/>
      </c>
      <c r="K532" s="95">
        <v>854</v>
      </c>
      <c r="L532" s="95">
        <v>441</v>
      </c>
      <c r="M532" s="96">
        <f t="shared" ref="M532:M545" si="123">SUM(K532:L532)</f>
        <v>1295</v>
      </c>
      <c r="N532" s="91" t="s">
        <v>46</v>
      </c>
    </row>
    <row r="533" spans="1:14" ht="14.25" x14ac:dyDescent="0.2">
      <c r="A533" s="90"/>
      <c r="B533" s="81"/>
      <c r="C533" s="82"/>
      <c r="D533" s="83"/>
      <c r="E533" s="83"/>
      <c r="F533" s="84"/>
      <c r="G533" s="85"/>
      <c r="H533" s="86"/>
      <c r="I533" s="87" t="str">
        <f t="shared" si="121"/>
        <v>P</v>
      </c>
      <c r="J533" s="88" t="str">
        <f t="shared" si="122"/>
        <v/>
      </c>
      <c r="K533" s="95">
        <v>891</v>
      </c>
      <c r="L533" s="95">
        <v>406</v>
      </c>
      <c r="M533" s="96">
        <f t="shared" si="123"/>
        <v>1297</v>
      </c>
      <c r="N533" s="91" t="s">
        <v>325</v>
      </c>
    </row>
    <row r="534" spans="1:14" ht="14.25" x14ac:dyDescent="0.2">
      <c r="A534" s="90" t="s">
        <v>319</v>
      </c>
      <c r="B534" s="81" t="str">
        <f>IF(OR(AND(G534="N", H534&gt;50%), AND(G534="Y", H534&gt;=60%)), "P", "")</f>
        <v>P</v>
      </c>
      <c r="C534" s="82" t="str">
        <f>IF(OR(AND(G534="N", H534&lt;50%), (AND(G534="Y", H534&lt;60%))), "D", "")</f>
        <v/>
      </c>
      <c r="D534" s="83">
        <v>869</v>
      </c>
      <c r="E534" s="83">
        <v>403</v>
      </c>
      <c r="F534" s="84">
        <f>SUM(D534:E534)</f>
        <v>1272</v>
      </c>
      <c r="G534" s="85" t="s">
        <v>26</v>
      </c>
      <c r="H534" s="86">
        <f>D534/F534</f>
        <v>0.68317610062893086</v>
      </c>
      <c r="I534" s="87" t="str">
        <f t="shared" si="121"/>
        <v>P</v>
      </c>
      <c r="J534" s="88" t="str">
        <f t="shared" si="122"/>
        <v/>
      </c>
      <c r="K534" s="95">
        <v>837</v>
      </c>
      <c r="L534" s="95">
        <v>436</v>
      </c>
      <c r="M534" s="96">
        <f t="shared" si="123"/>
        <v>1273</v>
      </c>
      <c r="N534" s="91" t="s">
        <v>326</v>
      </c>
    </row>
    <row r="535" spans="1:14" ht="14.25" x14ac:dyDescent="0.2">
      <c r="A535" s="90"/>
      <c r="B535" s="81"/>
      <c r="C535" s="82"/>
      <c r="D535" s="83"/>
      <c r="E535" s="83"/>
      <c r="F535" s="84"/>
      <c r="G535" s="85"/>
      <c r="H535" s="86"/>
      <c r="I535" s="87" t="str">
        <f t="shared" si="121"/>
        <v>P</v>
      </c>
      <c r="J535" s="88" t="str">
        <f t="shared" si="122"/>
        <v/>
      </c>
      <c r="K535" s="95">
        <v>911</v>
      </c>
      <c r="L535" s="95">
        <v>360</v>
      </c>
      <c r="M535" s="96">
        <f t="shared" si="123"/>
        <v>1271</v>
      </c>
      <c r="N535" s="91" t="s">
        <v>327</v>
      </c>
    </row>
    <row r="536" spans="1:14" ht="14.25" x14ac:dyDescent="0.2">
      <c r="A536" s="90"/>
      <c r="B536" s="81"/>
      <c r="C536" s="82"/>
      <c r="D536" s="83"/>
      <c r="E536" s="83"/>
      <c r="F536" s="84"/>
      <c r="G536" s="85"/>
      <c r="H536" s="86"/>
      <c r="I536" s="87" t="str">
        <f t="shared" si="121"/>
        <v>P</v>
      </c>
      <c r="J536" s="88" t="str">
        <f t="shared" si="122"/>
        <v/>
      </c>
      <c r="K536" s="95">
        <v>963</v>
      </c>
      <c r="L536" s="95">
        <v>314</v>
      </c>
      <c r="M536" s="96">
        <f t="shared" si="123"/>
        <v>1277</v>
      </c>
      <c r="N536" s="91" t="s">
        <v>328</v>
      </c>
    </row>
    <row r="537" spans="1:14" ht="14.25" x14ac:dyDescent="0.2">
      <c r="A537" s="90" t="s">
        <v>320</v>
      </c>
      <c r="B537" s="81" t="str">
        <f>IF(OR(AND(G537="N", H537&gt;50%), AND(G537="Y", H537&gt;=60%)), "P", "")</f>
        <v>P</v>
      </c>
      <c r="C537" s="82" t="str">
        <f>IF(OR(AND(G537="N", H537&lt;50%), (AND(G537="Y", H537&lt;60%))), "D", "")</f>
        <v/>
      </c>
      <c r="D537" s="83">
        <v>2167</v>
      </c>
      <c r="E537" s="83">
        <v>1155</v>
      </c>
      <c r="F537" s="84">
        <f>SUM(D537:E537)</f>
        <v>3322</v>
      </c>
      <c r="G537" s="85" t="s">
        <v>26</v>
      </c>
      <c r="H537" s="86">
        <f>D537/F537</f>
        <v>0.65231788079470199</v>
      </c>
      <c r="I537" s="87" t="str">
        <f t="shared" si="121"/>
        <v>P</v>
      </c>
      <c r="J537" s="88" t="str">
        <f t="shared" si="122"/>
        <v/>
      </c>
      <c r="K537" s="95">
        <v>2252</v>
      </c>
      <c r="L537" s="95">
        <v>1136</v>
      </c>
      <c r="M537" s="96">
        <f t="shared" si="123"/>
        <v>3388</v>
      </c>
      <c r="N537" s="91" t="s">
        <v>60</v>
      </c>
    </row>
    <row r="538" spans="1:14" ht="14.25" x14ac:dyDescent="0.2">
      <c r="A538" s="90"/>
      <c r="B538" s="81"/>
      <c r="C538" s="82"/>
      <c r="D538" s="83"/>
      <c r="E538" s="83"/>
      <c r="F538" s="84"/>
      <c r="G538" s="85"/>
      <c r="H538" s="86"/>
      <c r="I538" s="87" t="str">
        <f t="shared" si="121"/>
        <v>P</v>
      </c>
      <c r="J538" s="88" t="str">
        <f t="shared" si="122"/>
        <v/>
      </c>
      <c r="K538" s="95">
        <v>2454</v>
      </c>
      <c r="L538" s="95">
        <v>944</v>
      </c>
      <c r="M538" s="96">
        <f t="shared" si="123"/>
        <v>3398</v>
      </c>
      <c r="N538" s="91" t="s">
        <v>329</v>
      </c>
    </row>
    <row r="539" spans="1:14" ht="14.25" x14ac:dyDescent="0.2">
      <c r="A539" s="90" t="s">
        <v>321</v>
      </c>
      <c r="B539" s="81" t="str">
        <f>IF(OR(AND(G539="N", H539&gt;50%), AND(G539="Y", H539&gt;=60%)), "P", "")</f>
        <v>P</v>
      </c>
      <c r="C539" s="82" t="str">
        <f>IF(OR(AND(G539="N", H539&lt;50%), (AND(G539="Y", H539&lt;60%))), "D", "")</f>
        <v/>
      </c>
      <c r="D539" s="83">
        <v>1128</v>
      </c>
      <c r="E539" s="83">
        <v>477</v>
      </c>
      <c r="F539" s="84">
        <f>SUM(D539:E539)</f>
        <v>1605</v>
      </c>
      <c r="G539" s="85" t="s">
        <v>26</v>
      </c>
      <c r="H539" s="86">
        <f>D539/F539</f>
        <v>0.702803738317757</v>
      </c>
      <c r="I539" s="87" t="str">
        <f t="shared" si="121"/>
        <v>P</v>
      </c>
      <c r="J539" s="88" t="str">
        <f t="shared" si="122"/>
        <v/>
      </c>
      <c r="K539" s="95">
        <v>1167</v>
      </c>
      <c r="L539" s="95">
        <v>442</v>
      </c>
      <c r="M539" s="96">
        <f t="shared" si="123"/>
        <v>1609</v>
      </c>
      <c r="N539" s="91" t="s">
        <v>330</v>
      </c>
    </row>
    <row r="540" spans="1:14" ht="14.25" x14ac:dyDescent="0.2">
      <c r="A540" s="90" t="s">
        <v>322</v>
      </c>
      <c r="B540" s="81" t="str">
        <f>IF(OR(AND(G540="N", H540&gt;50%), AND(G540="Y", H540&gt;=60%)), "P", "")</f>
        <v>P</v>
      </c>
      <c r="C540" s="82" t="str">
        <f>IF(OR(AND(G540="N", H540&lt;50%), (AND(G540="Y", H540&lt;60%))), "D", "")</f>
        <v/>
      </c>
      <c r="D540" s="83">
        <v>235</v>
      </c>
      <c r="E540" s="83">
        <v>130</v>
      </c>
      <c r="F540" s="84">
        <f>SUM(D540:E540)</f>
        <v>365</v>
      </c>
      <c r="G540" s="85" t="s">
        <v>26</v>
      </c>
      <c r="H540" s="86">
        <f>D540/F540</f>
        <v>0.64383561643835618</v>
      </c>
      <c r="I540" s="87" t="str">
        <f t="shared" si="121"/>
        <v>P</v>
      </c>
      <c r="J540" s="88" t="str">
        <f t="shared" si="122"/>
        <v/>
      </c>
      <c r="K540" s="95">
        <v>233</v>
      </c>
      <c r="L540" s="95">
        <v>138</v>
      </c>
      <c r="M540" s="96">
        <f t="shared" si="123"/>
        <v>371</v>
      </c>
      <c r="N540" s="91" t="s">
        <v>75</v>
      </c>
    </row>
    <row r="541" spans="1:14" ht="14.25" x14ac:dyDescent="0.2">
      <c r="A541" s="90"/>
      <c r="B541" s="81"/>
      <c r="C541" s="82"/>
      <c r="D541" s="83"/>
      <c r="E541" s="83"/>
      <c r="F541" s="84"/>
      <c r="G541" s="85"/>
      <c r="H541" s="86"/>
      <c r="I541" s="87" t="str">
        <f t="shared" si="121"/>
        <v>P</v>
      </c>
      <c r="J541" s="88" t="str">
        <f t="shared" si="122"/>
        <v/>
      </c>
      <c r="K541" s="95">
        <v>232</v>
      </c>
      <c r="L541" s="95">
        <v>139</v>
      </c>
      <c r="M541" s="96">
        <f t="shared" si="123"/>
        <v>371</v>
      </c>
      <c r="N541" s="91" t="s">
        <v>46</v>
      </c>
    </row>
    <row r="542" spans="1:14" ht="14.25" x14ac:dyDescent="0.2">
      <c r="A542" s="90"/>
      <c r="B542" s="81"/>
      <c r="C542" s="82"/>
      <c r="D542" s="83"/>
      <c r="E542" s="83"/>
      <c r="F542" s="84"/>
      <c r="G542" s="85"/>
      <c r="H542" s="86"/>
      <c r="I542" s="87" t="str">
        <f t="shared" si="121"/>
        <v>P</v>
      </c>
      <c r="J542" s="88" t="str">
        <f t="shared" si="122"/>
        <v/>
      </c>
      <c r="K542" s="95">
        <v>274</v>
      </c>
      <c r="L542" s="95">
        <v>100</v>
      </c>
      <c r="M542" s="96">
        <f t="shared" si="123"/>
        <v>374</v>
      </c>
      <c r="N542" s="91" t="s">
        <v>47</v>
      </c>
    </row>
    <row r="543" spans="1:14" ht="14.25" x14ac:dyDescent="0.2">
      <c r="A543" s="90" t="s">
        <v>323</v>
      </c>
      <c r="B543" s="81" t="str">
        <f>IF(OR(AND(G543="N", H543&gt;50%), AND(G543="Y", H543&gt;=60%)), "P", "")</f>
        <v>P</v>
      </c>
      <c r="C543" s="82" t="str">
        <f>IF(OR(AND(G543="N", H543&lt;50%), (AND(G543="Y", H543&lt;60%))), "D", "")</f>
        <v/>
      </c>
      <c r="D543" s="83">
        <v>123</v>
      </c>
      <c r="E543" s="83">
        <v>26</v>
      </c>
      <c r="F543" s="84">
        <f>SUM(D543:E543)</f>
        <v>149</v>
      </c>
      <c r="G543" s="85" t="s">
        <v>26</v>
      </c>
      <c r="H543" s="86">
        <f>D543/F543</f>
        <v>0.82550335570469802</v>
      </c>
      <c r="I543" s="87" t="str">
        <f t="shared" si="121"/>
        <v>P</v>
      </c>
      <c r="J543" s="88" t="str">
        <f t="shared" si="122"/>
        <v/>
      </c>
      <c r="K543" s="95">
        <v>130</v>
      </c>
      <c r="L543" s="95">
        <v>19</v>
      </c>
      <c r="M543" s="96">
        <f t="shared" si="123"/>
        <v>149</v>
      </c>
      <c r="N543" s="91" t="s">
        <v>331</v>
      </c>
    </row>
    <row r="544" spans="1:14" ht="14.25" x14ac:dyDescent="0.2">
      <c r="A544" s="90"/>
      <c r="B544" s="81"/>
      <c r="C544" s="82"/>
      <c r="D544" s="83"/>
      <c r="E544" s="83"/>
      <c r="F544" s="84"/>
      <c r="G544" s="85"/>
      <c r="H544" s="86"/>
      <c r="I544" s="87" t="str">
        <f t="shared" si="121"/>
        <v>P</v>
      </c>
      <c r="J544" s="88" t="str">
        <f t="shared" si="122"/>
        <v/>
      </c>
      <c r="K544" s="95">
        <v>129</v>
      </c>
      <c r="L544" s="95">
        <v>19</v>
      </c>
      <c r="M544" s="96">
        <f t="shared" si="123"/>
        <v>148</v>
      </c>
      <c r="N544" s="91" t="s">
        <v>58</v>
      </c>
    </row>
    <row r="545" spans="1:14" ht="14.25" x14ac:dyDescent="0.2">
      <c r="A545" s="90"/>
      <c r="B545" s="81"/>
      <c r="C545" s="82"/>
      <c r="D545" s="83"/>
      <c r="E545" s="83"/>
      <c r="F545" s="84"/>
      <c r="G545" s="85"/>
      <c r="H545" s="86"/>
      <c r="I545" s="87" t="str">
        <f t="shared" si="121"/>
        <v>P</v>
      </c>
      <c r="J545" s="88" t="str">
        <f t="shared" si="122"/>
        <v/>
      </c>
      <c r="K545" s="95">
        <v>137</v>
      </c>
      <c r="L545" s="95"/>
      <c r="M545" s="96">
        <f t="shared" si="123"/>
        <v>137</v>
      </c>
      <c r="N545" s="91" t="s">
        <v>332</v>
      </c>
    </row>
    <row r="546" spans="1:14" ht="14.25" x14ac:dyDescent="0.2">
      <c r="A546" s="90" t="s">
        <v>1001</v>
      </c>
      <c r="B546" s="81" t="str">
        <f>IF(OR(AND(G546="N", H546&gt;50%), AND(G546="Y", H546&gt;=60%)), "P", "")</f>
        <v>P</v>
      </c>
      <c r="C546" s="82" t="str">
        <f>IF(OR(AND(G546="N", H546&lt;50%), (AND(G546="Y", H546&lt;60%))), "D", "")</f>
        <v/>
      </c>
      <c r="D546" s="83">
        <v>865</v>
      </c>
      <c r="E546" s="83">
        <v>459</v>
      </c>
      <c r="F546" s="84">
        <f>SUM(D546:E546)</f>
        <v>1324</v>
      </c>
      <c r="G546" s="85" t="s">
        <v>26</v>
      </c>
      <c r="H546" s="86">
        <f>D546/F546</f>
        <v>0.65332326283987918</v>
      </c>
      <c r="I546" s="87" t="str">
        <f t="shared" si="121"/>
        <v/>
      </c>
      <c r="J546" s="88" t="str">
        <f t="shared" si="122"/>
        <v/>
      </c>
      <c r="K546" s="95"/>
      <c r="L546" s="95"/>
      <c r="M546" s="96"/>
      <c r="N546" s="91"/>
    </row>
    <row r="547" spans="1:14" ht="14.25" x14ac:dyDescent="0.2">
      <c r="A547" s="90" t="s">
        <v>324</v>
      </c>
      <c r="B547" s="81" t="str">
        <f>IF(OR(AND(G547="N", H547&gt;50%), AND(G547="Y", H547&gt;=60%)), "P", "")</f>
        <v>P</v>
      </c>
      <c r="C547" s="82" t="str">
        <f>IF(OR(AND(G547="N", H547&lt;50%), (AND(G547="Y", H547&lt;60%))), "D", "")</f>
        <v/>
      </c>
      <c r="D547" s="83">
        <v>353</v>
      </c>
      <c r="E547" s="83">
        <v>97</v>
      </c>
      <c r="F547" s="84">
        <f>SUM(D547:E547)</f>
        <v>450</v>
      </c>
      <c r="G547" s="85" t="s">
        <v>26</v>
      </c>
      <c r="H547" s="86">
        <f>D547/F547</f>
        <v>0.7844444444444445</v>
      </c>
      <c r="I547" s="87" t="str">
        <f t="shared" si="121"/>
        <v>P</v>
      </c>
      <c r="J547" s="88" t="str">
        <f t="shared" si="122"/>
        <v/>
      </c>
      <c r="K547" s="95">
        <v>368</v>
      </c>
      <c r="L547" s="95">
        <v>82</v>
      </c>
      <c r="M547" s="96">
        <f>SUM(K547:L547)</f>
        <v>450</v>
      </c>
      <c r="N547" s="91" t="s">
        <v>333</v>
      </c>
    </row>
    <row r="548" spans="1:14" ht="14.25" x14ac:dyDescent="0.2">
      <c r="A548" s="90"/>
      <c r="B548" s="81"/>
      <c r="C548" s="82"/>
      <c r="D548" s="83"/>
      <c r="E548" s="83"/>
      <c r="F548" s="84"/>
      <c r="G548" s="85"/>
      <c r="H548" s="86"/>
      <c r="I548" s="87" t="str">
        <f t="shared" si="121"/>
        <v>P</v>
      </c>
      <c r="J548" s="88" t="str">
        <f t="shared" si="122"/>
        <v/>
      </c>
      <c r="K548" s="95">
        <v>388</v>
      </c>
      <c r="L548" s="95">
        <v>67</v>
      </c>
      <c r="M548" s="96">
        <f>SUM(K548:L548)</f>
        <v>455</v>
      </c>
      <c r="N548" s="91" t="s">
        <v>334</v>
      </c>
    </row>
    <row r="549" spans="1:14" ht="14.25" x14ac:dyDescent="0.2">
      <c r="A549" s="90"/>
      <c r="B549" s="81"/>
      <c r="C549" s="82"/>
      <c r="D549" s="83"/>
      <c r="E549" s="83"/>
      <c r="F549" s="84"/>
      <c r="G549" s="85"/>
      <c r="H549" s="86"/>
      <c r="I549" s="87" t="str">
        <f t="shared" si="121"/>
        <v>P</v>
      </c>
      <c r="J549" s="88" t="str">
        <f t="shared" si="122"/>
        <v/>
      </c>
      <c r="K549" s="95">
        <v>338</v>
      </c>
      <c r="L549" s="95">
        <v>115</v>
      </c>
      <c r="M549" s="96">
        <f>SUM(K549:L549)</f>
        <v>453</v>
      </c>
      <c r="N549" s="91" t="s">
        <v>335</v>
      </c>
    </row>
    <row r="550" spans="1:14" ht="15" x14ac:dyDescent="0.25">
      <c r="A550" s="120" t="s">
        <v>5</v>
      </c>
      <c r="B550" s="121">
        <f>COUNTIF(B530:B549, "P")</f>
        <v>9</v>
      </c>
      <c r="C550" s="121">
        <f>COUNTIF(C531:C549, "D")</f>
        <v>0</v>
      </c>
      <c r="D550" s="128"/>
      <c r="E550" s="128"/>
      <c r="F550" s="129"/>
      <c r="G550" s="130"/>
      <c r="H550" s="131"/>
      <c r="I550" s="130"/>
      <c r="J550" s="130"/>
      <c r="K550" s="132"/>
      <c r="L550" s="132"/>
      <c r="M550" s="129"/>
      <c r="N550" s="133"/>
    </row>
    <row r="551" spans="1:14" ht="15" customHeight="1" x14ac:dyDescent="0.2">
      <c r="A551" s="63"/>
      <c r="B551" s="64"/>
      <c r="C551" s="64"/>
      <c r="D551" s="64"/>
      <c r="E551" s="64"/>
      <c r="F551" s="64"/>
      <c r="G551" s="64"/>
      <c r="H551" s="64"/>
      <c r="I551" s="62"/>
      <c r="J551" s="62"/>
      <c r="K551" s="104"/>
      <c r="L551" s="104"/>
      <c r="M551" s="104"/>
      <c r="N551" s="65"/>
    </row>
    <row r="552" spans="1:14" ht="15" x14ac:dyDescent="0.25">
      <c r="A552" s="40" t="s">
        <v>693</v>
      </c>
      <c r="B552" s="6"/>
      <c r="C552" s="7"/>
      <c r="D552" s="47"/>
      <c r="E552" s="47"/>
      <c r="F552" s="8"/>
      <c r="G552" s="48"/>
      <c r="H552" s="9"/>
      <c r="I552" s="10" t="str">
        <f t="shared" ref="I552:I583" si="124">IF(K552&gt;L552, "P", "")</f>
        <v/>
      </c>
      <c r="J552" s="11" t="str">
        <f t="shared" ref="J552:J583" si="125">IF(L552&gt;K552, "D", "")</f>
        <v/>
      </c>
      <c r="K552" s="97"/>
      <c r="L552" s="97"/>
      <c r="M552" s="98"/>
      <c r="N552" s="73"/>
    </row>
    <row r="553" spans="1:14" ht="14.25" x14ac:dyDescent="0.2">
      <c r="A553" s="13" t="s">
        <v>694</v>
      </c>
      <c r="B553" s="6" t="str">
        <f>IF(OR(AND(G553="N", H553&gt;50%), AND(G553="Y", H553&gt;=60%)), "P", "")</f>
        <v>P</v>
      </c>
      <c r="C553" s="7" t="str">
        <f>IF(OR(AND(G553="N", H553&lt;50%), (AND(G553="Y", H553&lt;60%))), "D", "")</f>
        <v/>
      </c>
      <c r="D553" s="47">
        <v>967</v>
      </c>
      <c r="E553" s="47">
        <v>373</v>
      </c>
      <c r="F553" s="8">
        <f>SUM(D553:E553)</f>
        <v>1340</v>
      </c>
      <c r="G553" s="48" t="s">
        <v>26</v>
      </c>
      <c r="H553" s="9">
        <f>D553/F553</f>
        <v>0.7216417910447761</v>
      </c>
      <c r="I553" s="10" t="str">
        <f t="shared" si="124"/>
        <v>P</v>
      </c>
      <c r="J553" s="11" t="str">
        <f t="shared" si="125"/>
        <v/>
      </c>
      <c r="K553" s="97">
        <v>1013</v>
      </c>
      <c r="L553" s="97">
        <v>315</v>
      </c>
      <c r="M553" s="98">
        <f>SUM(K553:L553)</f>
        <v>1328</v>
      </c>
      <c r="N553" s="73" t="s">
        <v>47</v>
      </c>
    </row>
    <row r="554" spans="1:14" ht="14.25" x14ac:dyDescent="0.2">
      <c r="A554" s="13"/>
      <c r="B554" s="6"/>
      <c r="C554" s="7"/>
      <c r="D554" s="47"/>
      <c r="E554" s="47"/>
      <c r="F554" s="8"/>
      <c r="G554" s="48"/>
      <c r="H554" s="9"/>
      <c r="I554" s="10" t="str">
        <f t="shared" si="124"/>
        <v>P</v>
      </c>
      <c r="J554" s="11" t="str">
        <f t="shared" si="125"/>
        <v/>
      </c>
      <c r="K554" s="97">
        <v>993</v>
      </c>
      <c r="L554" s="97">
        <v>341</v>
      </c>
      <c r="M554" s="98">
        <f>SUM(K554:L554)</f>
        <v>1334</v>
      </c>
      <c r="N554" s="73" t="s">
        <v>149</v>
      </c>
    </row>
    <row r="555" spans="1:14" ht="14.25" x14ac:dyDescent="0.2">
      <c r="A555" s="13"/>
      <c r="B555" s="6"/>
      <c r="C555" s="7"/>
      <c r="D555" s="47"/>
      <c r="E555" s="47"/>
      <c r="F555" s="8"/>
      <c r="G555" s="48"/>
      <c r="H555" s="9"/>
      <c r="I555" s="10" t="str">
        <f t="shared" si="124"/>
        <v>P</v>
      </c>
      <c r="J555" s="11" t="str">
        <f t="shared" si="125"/>
        <v/>
      </c>
      <c r="K555" s="97">
        <v>962</v>
      </c>
      <c r="L555" s="97">
        <v>313</v>
      </c>
      <c r="M555" s="98">
        <f>SUM(K555:L555)</f>
        <v>1275</v>
      </c>
      <c r="N555" s="73" t="s">
        <v>965</v>
      </c>
    </row>
    <row r="556" spans="1:14" ht="14.25" x14ac:dyDescent="0.2">
      <c r="A556" s="13" t="s">
        <v>695</v>
      </c>
      <c r="B556" s="6" t="str">
        <f t="shared" ref="B556:B561" si="126">IF(OR(AND(G556="N", H556&gt;50%), AND(G556="Y", H556&gt;=60%)), "P", "")</f>
        <v>P</v>
      </c>
      <c r="C556" s="7" t="str">
        <f t="shared" ref="C556:C561" si="127">IF(OR(AND(G556="N", H556&lt;50%), (AND(G556="Y", H556&lt;60%))), "D", "")</f>
        <v/>
      </c>
      <c r="D556" s="47">
        <v>1147</v>
      </c>
      <c r="E556" s="47">
        <v>309</v>
      </c>
      <c r="F556" s="8">
        <f t="shared" ref="F556:F561" si="128">SUM(D556:E556)</f>
        <v>1456</v>
      </c>
      <c r="G556" s="48" t="s">
        <v>26</v>
      </c>
      <c r="H556" s="9">
        <f t="shared" ref="H556:H561" si="129">D556/F556</f>
        <v>0.78777472527472525</v>
      </c>
      <c r="I556" s="10" t="str">
        <f t="shared" si="124"/>
        <v/>
      </c>
      <c r="J556" s="11" t="str">
        <f t="shared" si="125"/>
        <v/>
      </c>
      <c r="K556" s="97"/>
      <c r="L556" s="97"/>
      <c r="M556" s="98"/>
      <c r="N556" s="73"/>
    </row>
    <row r="557" spans="1:14" ht="14.25" x14ac:dyDescent="0.2">
      <c r="A557" s="13" t="s">
        <v>696</v>
      </c>
      <c r="B557" s="6" t="str">
        <f t="shared" si="126"/>
        <v>P</v>
      </c>
      <c r="C557" s="7" t="str">
        <f t="shared" si="127"/>
        <v/>
      </c>
      <c r="D557" s="47">
        <v>5266</v>
      </c>
      <c r="E557" s="47">
        <v>2340</v>
      </c>
      <c r="F557" s="8">
        <f t="shared" si="128"/>
        <v>7606</v>
      </c>
      <c r="G557" s="48" t="s">
        <v>26</v>
      </c>
      <c r="H557" s="9">
        <f t="shared" si="129"/>
        <v>0.69234814620036811</v>
      </c>
      <c r="I557" s="10" t="str">
        <f t="shared" si="124"/>
        <v>P</v>
      </c>
      <c r="J557" s="11" t="str">
        <f t="shared" si="125"/>
        <v/>
      </c>
      <c r="K557" s="97">
        <v>5859</v>
      </c>
      <c r="L557" s="97">
        <v>1692</v>
      </c>
      <c r="M557" s="98">
        <f>SUM(K557:L557)</f>
        <v>7551</v>
      </c>
      <c r="N557" s="73" t="s">
        <v>149</v>
      </c>
    </row>
    <row r="558" spans="1:14" ht="14.25" x14ac:dyDescent="0.2">
      <c r="A558" s="13" t="s">
        <v>697</v>
      </c>
      <c r="B558" s="6" t="str">
        <f t="shared" si="126"/>
        <v>P</v>
      </c>
      <c r="C558" s="7" t="str">
        <f t="shared" si="127"/>
        <v/>
      </c>
      <c r="D558" s="47">
        <v>1281</v>
      </c>
      <c r="E558" s="47">
        <v>278</v>
      </c>
      <c r="F558" s="8">
        <f t="shared" si="128"/>
        <v>1559</v>
      </c>
      <c r="G558" s="48" t="s">
        <v>26</v>
      </c>
      <c r="H558" s="9">
        <f t="shared" si="129"/>
        <v>0.8216805644644003</v>
      </c>
      <c r="I558" s="10" t="str">
        <f t="shared" si="124"/>
        <v/>
      </c>
      <c r="J558" s="11" t="str">
        <f t="shared" si="125"/>
        <v/>
      </c>
      <c r="K558" s="97"/>
      <c r="L558" s="97"/>
      <c r="M558" s="98"/>
      <c r="N558" s="73"/>
    </row>
    <row r="559" spans="1:14" ht="14.25" x14ac:dyDescent="0.2">
      <c r="A559" s="13" t="s">
        <v>698</v>
      </c>
      <c r="B559" s="6" t="str">
        <f t="shared" si="126"/>
        <v>P</v>
      </c>
      <c r="C559" s="7" t="str">
        <f t="shared" si="127"/>
        <v/>
      </c>
      <c r="D559" s="47">
        <v>362</v>
      </c>
      <c r="E559" s="47">
        <v>103</v>
      </c>
      <c r="F559" s="8">
        <f t="shared" si="128"/>
        <v>465</v>
      </c>
      <c r="G559" s="48" t="s">
        <v>26</v>
      </c>
      <c r="H559" s="9">
        <f t="shared" si="129"/>
        <v>0.77849462365591393</v>
      </c>
      <c r="I559" s="10" t="str">
        <f t="shared" si="124"/>
        <v/>
      </c>
      <c r="J559" s="11" t="str">
        <f t="shared" si="125"/>
        <v/>
      </c>
      <c r="K559" s="97"/>
      <c r="L559" s="97"/>
      <c r="M559" s="98"/>
      <c r="N559" s="73"/>
    </row>
    <row r="560" spans="1:14" ht="14.25" x14ac:dyDescent="0.2">
      <c r="A560" s="13" t="s">
        <v>699</v>
      </c>
      <c r="B560" s="6" t="str">
        <f t="shared" si="126"/>
        <v>P</v>
      </c>
      <c r="C560" s="7" t="str">
        <f t="shared" si="127"/>
        <v/>
      </c>
      <c r="D560" s="47">
        <v>2650</v>
      </c>
      <c r="E560" s="47">
        <v>1089</v>
      </c>
      <c r="F560" s="8">
        <f t="shared" si="128"/>
        <v>3739</v>
      </c>
      <c r="G560" s="48" t="s">
        <v>26</v>
      </c>
      <c r="H560" s="9">
        <f t="shared" si="129"/>
        <v>0.70874565391815991</v>
      </c>
      <c r="I560" s="10" t="str">
        <f t="shared" si="124"/>
        <v/>
      </c>
      <c r="J560" s="11" t="str">
        <f t="shared" si="125"/>
        <v/>
      </c>
      <c r="K560" s="97"/>
      <c r="L560" s="97"/>
      <c r="M560" s="98"/>
      <c r="N560" s="73"/>
    </row>
    <row r="561" spans="1:14" ht="14.25" x14ac:dyDescent="0.2">
      <c r="A561" s="13" t="s">
        <v>700</v>
      </c>
      <c r="B561" s="6" t="str">
        <f t="shared" si="126"/>
        <v>P</v>
      </c>
      <c r="C561" s="7" t="str">
        <f t="shared" si="127"/>
        <v/>
      </c>
      <c r="D561" s="47">
        <v>480</v>
      </c>
      <c r="E561" s="47">
        <v>212</v>
      </c>
      <c r="F561" s="8">
        <f t="shared" si="128"/>
        <v>692</v>
      </c>
      <c r="G561" s="48" t="s">
        <v>26</v>
      </c>
      <c r="H561" s="9">
        <f t="shared" si="129"/>
        <v>0.69364161849710981</v>
      </c>
      <c r="I561" s="10" t="str">
        <f t="shared" si="124"/>
        <v>P</v>
      </c>
      <c r="J561" s="11" t="str">
        <f t="shared" si="125"/>
        <v/>
      </c>
      <c r="K561" s="97">
        <v>517</v>
      </c>
      <c r="L561" s="97">
        <v>175</v>
      </c>
      <c r="M561" s="98">
        <f>SUM(K561:L561)</f>
        <v>692</v>
      </c>
      <c r="N561" s="73" t="s">
        <v>750</v>
      </c>
    </row>
    <row r="562" spans="1:14" ht="14.25" x14ac:dyDescent="0.2">
      <c r="A562" s="13"/>
      <c r="B562" s="6"/>
      <c r="C562" s="7"/>
      <c r="D562" s="47"/>
      <c r="E562" s="47"/>
      <c r="F562" s="8"/>
      <c r="G562" s="48"/>
      <c r="H562" s="9"/>
      <c r="I562" s="10" t="str">
        <f t="shared" si="124"/>
        <v>P</v>
      </c>
      <c r="J562" s="11" t="str">
        <f t="shared" si="125"/>
        <v/>
      </c>
      <c r="K562" s="97">
        <v>498</v>
      </c>
      <c r="L562" s="97">
        <v>194</v>
      </c>
      <c r="M562" s="98">
        <f>SUM(K562:L562)</f>
        <v>692</v>
      </c>
      <c r="N562" s="73" t="s">
        <v>751</v>
      </c>
    </row>
    <row r="563" spans="1:14" ht="14.25" x14ac:dyDescent="0.2">
      <c r="A563" s="13"/>
      <c r="B563" s="6"/>
      <c r="C563" s="7"/>
      <c r="D563" s="47"/>
      <c r="E563" s="47"/>
      <c r="F563" s="8"/>
      <c r="G563" s="48"/>
      <c r="H563" s="9"/>
      <c r="I563" s="10" t="str">
        <f t="shared" si="124"/>
        <v/>
      </c>
      <c r="J563" s="11" t="str">
        <f t="shared" si="125"/>
        <v>D</v>
      </c>
      <c r="K563" s="97">
        <v>193</v>
      </c>
      <c r="L563" s="97">
        <v>509</v>
      </c>
      <c r="M563" s="98">
        <f>SUM(K563:L563)</f>
        <v>702</v>
      </c>
      <c r="N563" s="73" t="s">
        <v>752</v>
      </c>
    </row>
    <row r="564" spans="1:14" ht="14.25" x14ac:dyDescent="0.2">
      <c r="A564" s="13" t="s">
        <v>701</v>
      </c>
      <c r="B564" s="6" t="str">
        <f t="shared" ref="B564:B571" si="130">IF(OR(AND(G564="N", H564&gt;50%), AND(G564="Y", H564&gt;=60%)), "P", "")</f>
        <v>P</v>
      </c>
      <c r="C564" s="7" t="str">
        <f t="shared" ref="C564:C571" si="131">IF(OR(AND(G564="N", H564&lt;50%), (AND(G564="Y", H564&lt;60%))), "D", "")</f>
        <v/>
      </c>
      <c r="D564" s="47">
        <v>710</v>
      </c>
      <c r="E564" s="47">
        <v>265</v>
      </c>
      <c r="F564" s="8">
        <f t="shared" ref="F564:F571" si="132">SUM(D564:E564)</f>
        <v>975</v>
      </c>
      <c r="G564" s="48" t="s">
        <v>26</v>
      </c>
      <c r="H564" s="9">
        <f t="shared" ref="H564:H571" si="133">D564/F564</f>
        <v>0.72820512820512817</v>
      </c>
      <c r="I564" s="10" t="str">
        <f t="shared" si="124"/>
        <v/>
      </c>
      <c r="J564" s="11" t="str">
        <f t="shared" si="125"/>
        <v/>
      </c>
      <c r="K564" s="97"/>
      <c r="L564" s="97"/>
      <c r="M564" s="98"/>
      <c r="N564" s="73"/>
    </row>
    <row r="565" spans="1:14" ht="14.25" x14ac:dyDescent="0.2">
      <c r="A565" s="13" t="s">
        <v>702</v>
      </c>
      <c r="B565" s="6" t="str">
        <f t="shared" si="130"/>
        <v>P</v>
      </c>
      <c r="C565" s="7" t="str">
        <f t="shared" si="131"/>
        <v/>
      </c>
      <c r="D565" s="47">
        <v>714</v>
      </c>
      <c r="E565" s="47">
        <v>210</v>
      </c>
      <c r="F565" s="8">
        <f t="shared" si="132"/>
        <v>924</v>
      </c>
      <c r="G565" s="48" t="s">
        <v>26</v>
      </c>
      <c r="H565" s="9">
        <f t="shared" si="133"/>
        <v>0.77272727272727271</v>
      </c>
      <c r="I565" s="10" t="str">
        <f t="shared" si="124"/>
        <v/>
      </c>
      <c r="J565" s="11" t="str">
        <f t="shared" si="125"/>
        <v/>
      </c>
      <c r="K565" s="97"/>
      <c r="L565" s="97"/>
      <c r="M565" s="98"/>
      <c r="N565" s="73"/>
    </row>
    <row r="566" spans="1:14" ht="14.25" x14ac:dyDescent="0.2">
      <c r="A566" s="13" t="s">
        <v>703</v>
      </c>
      <c r="B566" s="6" t="str">
        <f t="shared" si="130"/>
        <v>P</v>
      </c>
      <c r="C566" s="7" t="str">
        <f t="shared" si="131"/>
        <v/>
      </c>
      <c r="D566" s="47">
        <v>2070</v>
      </c>
      <c r="E566" s="47">
        <v>944</v>
      </c>
      <c r="F566" s="8">
        <f t="shared" si="132"/>
        <v>3014</v>
      </c>
      <c r="G566" s="48" t="s">
        <v>26</v>
      </c>
      <c r="H566" s="9">
        <f t="shared" si="133"/>
        <v>0.68679495686794956</v>
      </c>
      <c r="I566" s="10" t="str">
        <f t="shared" si="124"/>
        <v/>
      </c>
      <c r="J566" s="11" t="str">
        <f t="shared" si="125"/>
        <v/>
      </c>
      <c r="K566" s="97"/>
      <c r="L566" s="97"/>
      <c r="M566" s="98"/>
      <c r="N566" s="73"/>
    </row>
    <row r="567" spans="1:14" ht="14.25" x14ac:dyDescent="0.2">
      <c r="A567" s="13" t="s">
        <v>704</v>
      </c>
      <c r="B567" s="6" t="str">
        <f t="shared" si="130"/>
        <v>P</v>
      </c>
      <c r="C567" s="7" t="str">
        <f t="shared" si="131"/>
        <v/>
      </c>
      <c r="D567" s="47">
        <v>770</v>
      </c>
      <c r="E567" s="47">
        <v>454</v>
      </c>
      <c r="F567" s="8">
        <f t="shared" si="132"/>
        <v>1224</v>
      </c>
      <c r="G567" s="48" t="s">
        <v>26</v>
      </c>
      <c r="H567" s="9">
        <f t="shared" si="133"/>
        <v>0.62908496732026142</v>
      </c>
      <c r="I567" s="10" t="str">
        <f t="shared" si="124"/>
        <v>P</v>
      </c>
      <c r="J567" s="11" t="str">
        <f t="shared" si="125"/>
        <v/>
      </c>
      <c r="K567" s="97">
        <v>930</v>
      </c>
      <c r="L567" s="97">
        <v>409</v>
      </c>
      <c r="M567" s="98">
        <f>SUM(K567:L567)</f>
        <v>1339</v>
      </c>
      <c r="N567" s="73" t="s">
        <v>753</v>
      </c>
    </row>
    <row r="568" spans="1:14" ht="14.25" x14ac:dyDescent="0.2">
      <c r="A568" s="13" t="s">
        <v>705</v>
      </c>
      <c r="B568" s="6" t="str">
        <f t="shared" si="130"/>
        <v>P</v>
      </c>
      <c r="C568" s="7" t="str">
        <f t="shared" si="131"/>
        <v/>
      </c>
      <c r="D568" s="47">
        <v>695</v>
      </c>
      <c r="E568" s="47">
        <v>337</v>
      </c>
      <c r="F568" s="8">
        <f t="shared" si="132"/>
        <v>1032</v>
      </c>
      <c r="G568" s="48" t="s">
        <v>26</v>
      </c>
      <c r="H568" s="9">
        <f t="shared" si="133"/>
        <v>0.67344961240310075</v>
      </c>
      <c r="I568" s="10" t="str">
        <f t="shared" si="124"/>
        <v/>
      </c>
      <c r="J568" s="11" t="str">
        <f t="shared" si="125"/>
        <v/>
      </c>
      <c r="K568" s="97"/>
      <c r="L568" s="97"/>
      <c r="M568" s="98"/>
      <c r="N568" s="73"/>
    </row>
    <row r="569" spans="1:14" ht="14.25" x14ac:dyDescent="0.2">
      <c r="A569" s="13" t="s">
        <v>706</v>
      </c>
      <c r="B569" s="6" t="str">
        <f t="shared" si="130"/>
        <v>P</v>
      </c>
      <c r="C569" s="7" t="str">
        <f t="shared" si="131"/>
        <v/>
      </c>
      <c r="D569" s="47">
        <v>1269</v>
      </c>
      <c r="E569" s="47">
        <v>542</v>
      </c>
      <c r="F569" s="8">
        <f t="shared" si="132"/>
        <v>1811</v>
      </c>
      <c r="G569" s="48" t="s">
        <v>26</v>
      </c>
      <c r="H569" s="9">
        <f t="shared" si="133"/>
        <v>0.70071783545002764</v>
      </c>
      <c r="I569" s="10" t="str">
        <f t="shared" si="124"/>
        <v>P</v>
      </c>
      <c r="J569" s="11" t="str">
        <f t="shared" si="125"/>
        <v/>
      </c>
      <c r="K569" s="97">
        <v>1476</v>
      </c>
      <c r="L569" s="97">
        <v>301</v>
      </c>
      <c r="M569" s="98">
        <f>SUM(K569:L569)</f>
        <v>1777</v>
      </c>
      <c r="N569" s="73" t="s">
        <v>75</v>
      </c>
    </row>
    <row r="570" spans="1:14" ht="14.25" x14ac:dyDescent="0.2">
      <c r="A570" s="13" t="s">
        <v>707</v>
      </c>
      <c r="B570" s="6" t="str">
        <f t="shared" si="130"/>
        <v>P</v>
      </c>
      <c r="C570" s="7" t="str">
        <f t="shared" si="131"/>
        <v/>
      </c>
      <c r="D570" s="47">
        <v>2764</v>
      </c>
      <c r="E570" s="47">
        <v>823</v>
      </c>
      <c r="F570" s="8">
        <f t="shared" si="132"/>
        <v>3587</v>
      </c>
      <c r="G570" s="48" t="s">
        <v>26</v>
      </c>
      <c r="H570" s="9">
        <f t="shared" si="133"/>
        <v>0.77056035684415947</v>
      </c>
      <c r="I570" s="10" t="str">
        <f t="shared" si="124"/>
        <v/>
      </c>
      <c r="J570" s="11" t="str">
        <f t="shared" si="125"/>
        <v/>
      </c>
      <c r="K570" s="97"/>
      <c r="L570" s="97"/>
      <c r="M570" s="98"/>
      <c r="N570" s="73"/>
    </row>
    <row r="571" spans="1:14" ht="14.25" x14ac:dyDescent="0.2">
      <c r="A571" s="13" t="s">
        <v>708</v>
      </c>
      <c r="B571" s="6" t="str">
        <f t="shared" si="130"/>
        <v>P</v>
      </c>
      <c r="C571" s="7" t="str">
        <f t="shared" si="131"/>
        <v/>
      </c>
      <c r="D571" s="47">
        <v>751</v>
      </c>
      <c r="E571" s="47">
        <v>449</v>
      </c>
      <c r="F571" s="8">
        <f t="shared" si="132"/>
        <v>1200</v>
      </c>
      <c r="G571" s="48" t="s">
        <v>26</v>
      </c>
      <c r="H571" s="9">
        <f t="shared" si="133"/>
        <v>0.62583333333333335</v>
      </c>
      <c r="I571" s="10" t="str">
        <f t="shared" si="124"/>
        <v>P</v>
      </c>
      <c r="J571" s="11" t="str">
        <f t="shared" si="125"/>
        <v/>
      </c>
      <c r="K571" s="97">
        <v>847</v>
      </c>
      <c r="L571" s="97">
        <v>384</v>
      </c>
      <c r="M571" s="98">
        <f>SUM(K571:L571)</f>
        <v>1231</v>
      </c>
      <c r="N571" s="73" t="s">
        <v>149</v>
      </c>
    </row>
    <row r="572" spans="1:14" ht="14.25" x14ac:dyDescent="0.2">
      <c r="A572" s="13"/>
      <c r="B572" s="6"/>
      <c r="C572" s="7"/>
      <c r="D572" s="47"/>
      <c r="E572" s="47"/>
      <c r="F572" s="8"/>
      <c r="G572" s="48"/>
      <c r="H572" s="9"/>
      <c r="I572" s="10" t="str">
        <f t="shared" si="124"/>
        <v>P</v>
      </c>
      <c r="J572" s="11" t="str">
        <f t="shared" si="125"/>
        <v/>
      </c>
      <c r="K572" s="97">
        <v>789</v>
      </c>
      <c r="L572" s="97">
        <v>435</v>
      </c>
      <c r="M572" s="98">
        <f>SUM(K572:L572)</f>
        <v>1224</v>
      </c>
      <c r="N572" s="73" t="s">
        <v>149</v>
      </c>
    </row>
    <row r="573" spans="1:14" ht="14.25" x14ac:dyDescent="0.2">
      <c r="A573" s="13" t="s">
        <v>709</v>
      </c>
      <c r="B573" s="6" t="str">
        <f>IF(OR(AND(G573="N", H573&gt;50%), AND(G573="Y", H573&gt;=60%)), "P", "")</f>
        <v>P</v>
      </c>
      <c r="C573" s="7" t="str">
        <f>IF(OR(AND(G573="N", H573&lt;50%), (AND(G573="Y", H573&lt;60%))), "D", "")</f>
        <v/>
      </c>
      <c r="D573" s="47">
        <v>4773</v>
      </c>
      <c r="E573" s="47">
        <v>2030</v>
      </c>
      <c r="F573" s="8">
        <f>SUM(D573:E573)</f>
        <v>6803</v>
      </c>
      <c r="G573" s="48" t="s">
        <v>26</v>
      </c>
      <c r="H573" s="9">
        <f>D573/F573</f>
        <v>0.7016022343083933</v>
      </c>
      <c r="I573" s="10" t="str">
        <f t="shared" si="124"/>
        <v/>
      </c>
      <c r="J573" s="11" t="str">
        <f t="shared" si="125"/>
        <v/>
      </c>
      <c r="K573" s="97"/>
      <c r="L573" s="97"/>
      <c r="M573" s="98"/>
      <c r="N573" s="73"/>
    </row>
    <row r="574" spans="1:14" ht="14.25" x14ac:dyDescent="0.2">
      <c r="A574" s="13" t="s">
        <v>710</v>
      </c>
      <c r="B574" s="6" t="str">
        <f>IF(OR(AND(G574="N", H574&gt;50%), AND(G574="Y", H574&gt;=60%)), "P", "")</f>
        <v>P</v>
      </c>
      <c r="C574" s="7" t="str">
        <f>IF(OR(AND(G574="N", H574&lt;50%), (AND(G574="Y", H574&lt;60%))), "D", "")</f>
        <v/>
      </c>
      <c r="D574" s="47">
        <v>549</v>
      </c>
      <c r="E574" s="47">
        <v>233</v>
      </c>
      <c r="F574" s="8">
        <f>SUM(D574:E574)</f>
        <v>782</v>
      </c>
      <c r="G574" s="48" t="s">
        <v>26</v>
      </c>
      <c r="H574" s="9">
        <f>D574/F574</f>
        <v>0.70204603580562663</v>
      </c>
      <c r="I574" s="10" t="str">
        <f t="shared" si="124"/>
        <v>P</v>
      </c>
      <c r="J574" s="11" t="str">
        <f t="shared" si="125"/>
        <v/>
      </c>
      <c r="K574" s="97">
        <v>481</v>
      </c>
      <c r="L574" s="97">
        <v>229</v>
      </c>
      <c r="M574" s="98">
        <f>SUM(K574:L574)</f>
        <v>710</v>
      </c>
      <c r="N574" s="73" t="s">
        <v>1085</v>
      </c>
    </row>
    <row r="575" spans="1:14" ht="14.25" x14ac:dyDescent="0.2">
      <c r="A575" s="13"/>
      <c r="B575" s="6"/>
      <c r="C575" s="7"/>
      <c r="D575" s="47"/>
      <c r="E575" s="47"/>
      <c r="F575" s="8"/>
      <c r="G575" s="48"/>
      <c r="H575" s="9"/>
      <c r="I575" s="10" t="str">
        <f t="shared" si="124"/>
        <v>P</v>
      </c>
      <c r="J575" s="11" t="str">
        <f t="shared" si="125"/>
        <v/>
      </c>
      <c r="K575" s="97">
        <v>463</v>
      </c>
      <c r="L575" s="97">
        <v>212</v>
      </c>
      <c r="M575" s="98">
        <f>SUM(K575:L575)</f>
        <v>675</v>
      </c>
      <c r="N575" s="73" t="s">
        <v>1086</v>
      </c>
    </row>
    <row r="576" spans="1:14" ht="14.25" x14ac:dyDescent="0.2">
      <c r="A576" s="13" t="s">
        <v>711</v>
      </c>
      <c r="B576" s="6" t="str">
        <f>IF(OR(AND(G576="N", H576&gt;50%), AND(G576="Y", H576&gt;=60%)), "P", "")</f>
        <v>P</v>
      </c>
      <c r="C576" s="7" t="str">
        <f>IF(OR(AND(G576="N", H576&lt;50%), (AND(G576="Y", H576&lt;60%))), "D", "")</f>
        <v/>
      </c>
      <c r="D576" s="47">
        <v>824</v>
      </c>
      <c r="E576" s="47">
        <v>343</v>
      </c>
      <c r="F576" s="8">
        <f>SUM(D576:E576)</f>
        <v>1167</v>
      </c>
      <c r="G576" s="48" t="s">
        <v>26</v>
      </c>
      <c r="H576" s="9">
        <f>D576/F576</f>
        <v>0.70608397600685513</v>
      </c>
      <c r="I576" s="10" t="str">
        <f t="shared" si="124"/>
        <v/>
      </c>
      <c r="J576" s="11" t="str">
        <f t="shared" si="125"/>
        <v/>
      </c>
      <c r="K576" s="97"/>
      <c r="L576" s="97"/>
      <c r="M576" s="98"/>
      <c r="N576" s="73"/>
    </row>
    <row r="577" spans="1:14" ht="14.25" x14ac:dyDescent="0.2">
      <c r="A577" s="13" t="s">
        <v>712</v>
      </c>
      <c r="B577" s="6" t="str">
        <f>IF(OR(AND(G577="N", H577&gt;50%), AND(G577="Y", H577&gt;=60%)), "P", "")</f>
        <v>P</v>
      </c>
      <c r="C577" s="7" t="str">
        <f>IF(OR(AND(G577="N", H577&lt;50%), (AND(G577="Y", H577&lt;60%))), "D", "")</f>
        <v/>
      </c>
      <c r="D577" s="47">
        <v>1925</v>
      </c>
      <c r="E577" s="47">
        <v>1616</v>
      </c>
      <c r="F577" s="8">
        <f>SUM(D577:E577)</f>
        <v>3541</v>
      </c>
      <c r="G577" s="48" t="s">
        <v>26</v>
      </c>
      <c r="H577" s="9">
        <f>D577/F577</f>
        <v>0.54363174244563683</v>
      </c>
      <c r="I577" s="10" t="str">
        <f t="shared" si="124"/>
        <v/>
      </c>
      <c r="J577" s="11" t="str">
        <f t="shared" si="125"/>
        <v/>
      </c>
      <c r="K577" s="97"/>
      <c r="L577" s="97"/>
      <c r="M577" s="98"/>
      <c r="N577" s="73"/>
    </row>
    <row r="578" spans="1:14" ht="14.25" x14ac:dyDescent="0.2">
      <c r="A578" s="13" t="s">
        <v>713</v>
      </c>
      <c r="B578" s="6" t="str">
        <f>IF(OR(AND(G578="N", H578&gt;50%), AND(G578="Y", H578&gt;=60%)), "P", "")</f>
        <v>P</v>
      </c>
      <c r="C578" s="7" t="str">
        <f>IF(OR(AND(G578="N", H578&lt;50%), (AND(G578="Y", H578&lt;60%))), "D", "")</f>
        <v/>
      </c>
      <c r="D578" s="47">
        <v>808</v>
      </c>
      <c r="E578" s="47">
        <v>389</v>
      </c>
      <c r="F578" s="8">
        <f>SUM(D578:E578)</f>
        <v>1197</v>
      </c>
      <c r="G578" s="48" t="s">
        <v>26</v>
      </c>
      <c r="H578" s="9">
        <f>D578/F578</f>
        <v>0.6750208855472013</v>
      </c>
      <c r="I578" s="10" t="str">
        <f t="shared" si="124"/>
        <v>P</v>
      </c>
      <c r="J578" s="11" t="str">
        <f t="shared" si="125"/>
        <v/>
      </c>
      <c r="K578" s="97">
        <v>802</v>
      </c>
      <c r="L578" s="97">
        <v>370</v>
      </c>
      <c r="M578" s="98">
        <f>SUM(K578:L578)</f>
        <v>1172</v>
      </c>
      <c r="N578" s="73" t="s">
        <v>149</v>
      </c>
    </row>
    <row r="579" spans="1:14" ht="14.25" x14ac:dyDescent="0.2">
      <c r="A579" s="13"/>
      <c r="B579" s="6"/>
      <c r="C579" s="7"/>
      <c r="D579" s="47"/>
      <c r="E579" s="47"/>
      <c r="F579" s="8"/>
      <c r="G579" s="48"/>
      <c r="H579" s="9"/>
      <c r="I579" s="10" t="str">
        <f t="shared" si="124"/>
        <v>P</v>
      </c>
      <c r="J579" s="11" t="str">
        <f t="shared" si="125"/>
        <v/>
      </c>
      <c r="K579" s="97">
        <v>827</v>
      </c>
      <c r="L579" s="97">
        <v>336</v>
      </c>
      <c r="M579" s="98">
        <f>SUM(K579:L579)</f>
        <v>1163</v>
      </c>
      <c r="N579" s="73" t="s">
        <v>754</v>
      </c>
    </row>
    <row r="580" spans="1:14" ht="14.25" x14ac:dyDescent="0.2">
      <c r="A580" s="13"/>
      <c r="B580" s="6"/>
      <c r="C580" s="7"/>
      <c r="D580" s="47"/>
      <c r="E580" s="47"/>
      <c r="F580" s="8"/>
      <c r="G580" s="48"/>
      <c r="H580" s="9"/>
      <c r="I580" s="10" t="str">
        <f t="shared" si="124"/>
        <v>P</v>
      </c>
      <c r="J580" s="11" t="str">
        <f t="shared" si="125"/>
        <v/>
      </c>
      <c r="K580" s="97">
        <v>866</v>
      </c>
      <c r="L580" s="97">
        <v>264</v>
      </c>
      <c r="M580" s="98">
        <f>SUM(K580:L580)</f>
        <v>1130</v>
      </c>
      <c r="N580" s="73" t="s">
        <v>47</v>
      </c>
    </row>
    <row r="581" spans="1:14" ht="14.25" x14ac:dyDescent="0.2">
      <c r="A581" s="13" t="s">
        <v>714</v>
      </c>
      <c r="B581" s="6" t="str">
        <f>IF(OR(AND(G581="N", H581&gt;50%), AND(G581="Y", H581&gt;=60%)), "P", "")</f>
        <v>P</v>
      </c>
      <c r="C581" s="7" t="str">
        <f>IF(OR(AND(G581="N", H581&lt;50%), (AND(G581="Y", H581&lt;60%))), "D", "")</f>
        <v/>
      </c>
      <c r="D581" s="47">
        <v>256</v>
      </c>
      <c r="E581" s="47">
        <v>181</v>
      </c>
      <c r="F581" s="8">
        <f>SUM(D581:E581)</f>
        <v>437</v>
      </c>
      <c r="G581" s="48" t="s">
        <v>26</v>
      </c>
      <c r="H581" s="9">
        <f>D581/F581</f>
        <v>0.58581235697940504</v>
      </c>
      <c r="I581" s="10" t="str">
        <f t="shared" si="124"/>
        <v/>
      </c>
      <c r="J581" s="11" t="str">
        <f t="shared" si="125"/>
        <v/>
      </c>
      <c r="K581" s="97"/>
      <c r="L581" s="97"/>
      <c r="M581" s="98"/>
      <c r="N581" s="73"/>
    </row>
    <row r="582" spans="1:14" ht="14.25" x14ac:dyDescent="0.2">
      <c r="A582" s="13" t="s">
        <v>715</v>
      </c>
      <c r="B582" s="6" t="str">
        <f>IF(OR(AND(G582="N", H582&gt;50%), AND(G582="Y", H582&gt;=60%)), "P", "")</f>
        <v>P</v>
      </c>
      <c r="C582" s="7" t="str">
        <f>IF(OR(AND(G582="N", H582&lt;50%), (AND(G582="Y", H582&lt;60%))), "D", "")</f>
        <v/>
      </c>
      <c r="D582" s="47">
        <v>402</v>
      </c>
      <c r="E582" s="47">
        <v>133</v>
      </c>
      <c r="F582" s="8">
        <f>SUM(D582:E582)</f>
        <v>535</v>
      </c>
      <c r="G582" s="48" t="s">
        <v>26</v>
      </c>
      <c r="H582" s="9">
        <f>D582/F582</f>
        <v>0.75140186915887852</v>
      </c>
      <c r="I582" s="10" t="str">
        <f t="shared" si="124"/>
        <v/>
      </c>
      <c r="J582" s="11" t="str">
        <f t="shared" si="125"/>
        <v/>
      </c>
      <c r="K582" s="97"/>
      <c r="L582" s="97"/>
      <c r="M582" s="98"/>
      <c r="N582" s="73"/>
    </row>
    <row r="583" spans="1:14" ht="14.25" x14ac:dyDescent="0.2">
      <c r="A583" s="13" t="s">
        <v>716</v>
      </c>
      <c r="B583" s="6" t="str">
        <f>IF(OR(AND(G583="N", H583&gt;50%), AND(G583="Y", H583&gt;=60%)), "P", "")</f>
        <v>P</v>
      </c>
      <c r="C583" s="7" t="str">
        <f>IF(OR(AND(G583="N", H583&lt;50%), (AND(G583="Y", H583&lt;60%))), "D", "")</f>
        <v/>
      </c>
      <c r="D583" s="47">
        <v>1321</v>
      </c>
      <c r="E583" s="47">
        <v>302</v>
      </c>
      <c r="F583" s="8">
        <f>SUM(D583:E583)</f>
        <v>1623</v>
      </c>
      <c r="G583" s="48" t="s">
        <v>26</v>
      </c>
      <c r="H583" s="9">
        <f>D583/F583</f>
        <v>0.81392483056069009</v>
      </c>
      <c r="I583" s="10" t="str">
        <f t="shared" si="124"/>
        <v>P</v>
      </c>
      <c r="J583" s="11" t="str">
        <f t="shared" si="125"/>
        <v/>
      </c>
      <c r="K583" s="97">
        <v>1392</v>
      </c>
      <c r="L583" s="97">
        <v>279</v>
      </c>
      <c r="M583" s="98">
        <f t="shared" ref="M583:M589" si="134">SUM(K583:L583)</f>
        <v>1671</v>
      </c>
      <c r="N583" s="73" t="s">
        <v>755</v>
      </c>
    </row>
    <row r="584" spans="1:14" ht="14.25" x14ac:dyDescent="0.2">
      <c r="A584" s="13"/>
      <c r="B584" s="6"/>
      <c r="C584" s="7"/>
      <c r="D584" s="47"/>
      <c r="E584" s="47"/>
      <c r="F584" s="8"/>
      <c r="G584" s="48"/>
      <c r="H584" s="9"/>
      <c r="I584" s="10" t="str">
        <f t="shared" ref="I584:I601" si="135">IF(K584&gt;L584, "P", "")</f>
        <v>P</v>
      </c>
      <c r="J584" s="11" t="str">
        <f t="shared" ref="J584:J601" si="136">IF(L584&gt;K584, "D", "")</f>
        <v/>
      </c>
      <c r="K584" s="97">
        <v>1354</v>
      </c>
      <c r="L584" s="97">
        <v>314</v>
      </c>
      <c r="M584" s="98">
        <f t="shared" si="134"/>
        <v>1668</v>
      </c>
      <c r="N584" s="73" t="s">
        <v>755</v>
      </c>
    </row>
    <row r="585" spans="1:14" ht="14.25" x14ac:dyDescent="0.2">
      <c r="A585" s="13" t="s">
        <v>717</v>
      </c>
      <c r="B585" s="6" t="str">
        <f>IF(OR(AND(G585="N", H585&gt;50%), AND(G585="Y", H585&gt;=60%)), "P", "")</f>
        <v>P</v>
      </c>
      <c r="C585" s="7" t="str">
        <f>IF(OR(AND(G585="N", H585&lt;50%), (AND(G585="Y", H585&lt;60%))), "D", "")</f>
        <v/>
      </c>
      <c r="D585" s="47">
        <v>679</v>
      </c>
      <c r="E585" s="47">
        <v>207</v>
      </c>
      <c r="F585" s="8">
        <f>SUM(D585:E585)</f>
        <v>886</v>
      </c>
      <c r="G585" s="48" t="s">
        <v>26</v>
      </c>
      <c r="H585" s="9">
        <f>D585/F585</f>
        <v>0.76636568848758468</v>
      </c>
      <c r="I585" s="10" t="str">
        <f t="shared" si="135"/>
        <v>P</v>
      </c>
      <c r="J585" s="11" t="str">
        <f t="shared" si="136"/>
        <v/>
      </c>
      <c r="K585" s="97">
        <v>714</v>
      </c>
      <c r="L585" s="97">
        <v>173</v>
      </c>
      <c r="M585" s="98">
        <f t="shared" si="134"/>
        <v>887</v>
      </c>
      <c r="N585" s="73" t="s">
        <v>47</v>
      </c>
    </row>
    <row r="586" spans="1:14" ht="14.25" x14ac:dyDescent="0.2">
      <c r="A586" s="13"/>
      <c r="B586" s="6"/>
      <c r="C586" s="7"/>
      <c r="D586" s="47"/>
      <c r="E586" s="47"/>
      <c r="F586" s="8"/>
      <c r="G586" s="48"/>
      <c r="H586" s="9"/>
      <c r="I586" s="10" t="str">
        <f t="shared" si="135"/>
        <v>P</v>
      </c>
      <c r="J586" s="11" t="str">
        <f t="shared" si="136"/>
        <v/>
      </c>
      <c r="K586" s="97">
        <v>575</v>
      </c>
      <c r="L586" s="97">
        <v>273</v>
      </c>
      <c r="M586" s="98">
        <f t="shared" si="134"/>
        <v>848</v>
      </c>
      <c r="N586" s="73" t="s">
        <v>149</v>
      </c>
    </row>
    <row r="587" spans="1:14" ht="14.25" x14ac:dyDescent="0.2">
      <c r="A587" s="13"/>
      <c r="B587" s="6"/>
      <c r="C587" s="7"/>
      <c r="D587" s="47"/>
      <c r="E587" s="47"/>
      <c r="F587" s="8"/>
      <c r="G587" s="48"/>
      <c r="H587" s="9"/>
      <c r="I587" s="10" t="str">
        <f t="shared" si="135"/>
        <v>P</v>
      </c>
      <c r="J587" s="11" t="str">
        <f t="shared" si="136"/>
        <v/>
      </c>
      <c r="K587" s="97">
        <v>550</v>
      </c>
      <c r="L587" s="97">
        <v>299</v>
      </c>
      <c r="M587" s="98">
        <f t="shared" si="134"/>
        <v>849</v>
      </c>
      <c r="N587" s="73" t="s">
        <v>756</v>
      </c>
    </row>
    <row r="588" spans="1:14" ht="14.25" x14ac:dyDescent="0.2">
      <c r="A588" s="13" t="s">
        <v>718</v>
      </c>
      <c r="B588" s="6" t="str">
        <f>IF(OR(AND(G588="N", H588&gt;50%), AND(G588="Y", H588&gt;=60%)), "P", "")</f>
        <v>P</v>
      </c>
      <c r="C588" s="7" t="str">
        <f>IF(OR(AND(G588="N", H588&lt;50%), (AND(G588="Y", H588&lt;60%))), "D", "")</f>
        <v/>
      </c>
      <c r="D588" s="47">
        <v>1340</v>
      </c>
      <c r="E588" s="47">
        <v>829</v>
      </c>
      <c r="F588" s="8">
        <f>SUM(D588:E588)</f>
        <v>2169</v>
      </c>
      <c r="G588" s="48" t="s">
        <v>26</v>
      </c>
      <c r="H588" s="9">
        <f>D588/F588</f>
        <v>0.61779621945597052</v>
      </c>
      <c r="I588" s="10" t="str">
        <f t="shared" si="135"/>
        <v>P</v>
      </c>
      <c r="J588" s="11" t="str">
        <f t="shared" si="136"/>
        <v/>
      </c>
      <c r="K588" s="97">
        <v>1328</v>
      </c>
      <c r="L588" s="97">
        <v>759</v>
      </c>
      <c r="M588" s="98">
        <f t="shared" si="134"/>
        <v>2087</v>
      </c>
      <c r="N588" s="73" t="s">
        <v>149</v>
      </c>
    </row>
    <row r="589" spans="1:14" ht="14.25" x14ac:dyDescent="0.2">
      <c r="A589" s="13"/>
      <c r="B589" s="6"/>
      <c r="C589" s="7"/>
      <c r="D589" s="47"/>
      <c r="E589" s="47"/>
      <c r="F589" s="8"/>
      <c r="G589" s="48"/>
      <c r="H589" s="9"/>
      <c r="I589" s="10" t="str">
        <f t="shared" si="135"/>
        <v>P</v>
      </c>
      <c r="J589" s="11" t="str">
        <f t="shared" si="136"/>
        <v/>
      </c>
      <c r="K589" s="97">
        <v>1485</v>
      </c>
      <c r="L589" s="97">
        <v>632</v>
      </c>
      <c r="M589" s="98">
        <f t="shared" si="134"/>
        <v>2117</v>
      </c>
      <c r="N589" s="73" t="s">
        <v>684</v>
      </c>
    </row>
    <row r="590" spans="1:14" ht="14.25" x14ac:dyDescent="0.2">
      <c r="A590" s="13" t="s">
        <v>719</v>
      </c>
      <c r="B590" s="6" t="str">
        <f>IF(OR(AND(G590="N", H590&gt;50%), AND(G590="Y", H590&gt;=60%)), "P", "")</f>
        <v>P</v>
      </c>
      <c r="C590" s="7" t="str">
        <f>IF(OR(AND(G590="N", H590&lt;50%), (AND(G590="Y", H590&lt;60%))), "D", "")</f>
        <v/>
      </c>
      <c r="D590" s="47">
        <v>1284</v>
      </c>
      <c r="E590" s="47">
        <v>982</v>
      </c>
      <c r="F590" s="8">
        <f>SUM(D590:E590)</f>
        <v>2266</v>
      </c>
      <c r="G590" s="48" t="s">
        <v>26</v>
      </c>
      <c r="H590" s="9">
        <f>D590/F590</f>
        <v>0.56663724624889678</v>
      </c>
      <c r="I590" s="10" t="str">
        <f t="shared" si="135"/>
        <v/>
      </c>
      <c r="J590" s="11" t="str">
        <f t="shared" si="136"/>
        <v/>
      </c>
      <c r="K590" s="97"/>
      <c r="L590" s="97"/>
      <c r="M590" s="98"/>
      <c r="N590" s="73"/>
    </row>
    <row r="591" spans="1:14" ht="14.25" x14ac:dyDescent="0.2">
      <c r="A591" s="13" t="s">
        <v>720</v>
      </c>
      <c r="B591" s="6" t="str">
        <f>IF(OR(AND(G591="N", H591&gt;50%), AND(G591="Y", H591&gt;=60%)), "P", "")</f>
        <v>P</v>
      </c>
      <c r="C591" s="7" t="str">
        <f>IF(OR(AND(G591="N", H591&lt;50%), (AND(G591="Y", H591&lt;60%))), "D", "")</f>
        <v/>
      </c>
      <c r="D591" s="47">
        <v>757</v>
      </c>
      <c r="E591" s="47">
        <v>358</v>
      </c>
      <c r="F591" s="8">
        <f>SUM(D591:E591)</f>
        <v>1115</v>
      </c>
      <c r="G591" s="48" t="s">
        <v>26</v>
      </c>
      <c r="H591" s="9">
        <f>D591/F591</f>
        <v>0.67892376681614353</v>
      </c>
      <c r="I591" s="10" t="str">
        <f t="shared" si="135"/>
        <v>P</v>
      </c>
      <c r="J591" s="11" t="str">
        <f t="shared" si="136"/>
        <v/>
      </c>
      <c r="K591" s="97">
        <v>828</v>
      </c>
      <c r="L591" s="97">
        <v>272</v>
      </c>
      <c r="M591" s="98">
        <f>SUM(K591:L591)</f>
        <v>1100</v>
      </c>
      <c r="N591" s="73" t="s">
        <v>149</v>
      </c>
    </row>
    <row r="592" spans="1:14" ht="14.25" x14ac:dyDescent="0.2">
      <c r="A592" s="13"/>
      <c r="B592" s="6"/>
      <c r="C592" s="7"/>
      <c r="D592" s="47"/>
      <c r="E592" s="47"/>
      <c r="F592" s="8"/>
      <c r="G592" s="48"/>
      <c r="H592" s="9"/>
      <c r="I592" s="10" t="str">
        <f t="shared" si="135"/>
        <v>P</v>
      </c>
      <c r="J592" s="11" t="str">
        <f t="shared" si="136"/>
        <v/>
      </c>
      <c r="K592" s="97">
        <v>779</v>
      </c>
      <c r="L592" s="97">
        <v>262</v>
      </c>
      <c r="M592" s="98">
        <f>SUM(K592:L592)</f>
        <v>1041</v>
      </c>
      <c r="N592" s="73" t="s">
        <v>684</v>
      </c>
    </row>
    <row r="593" spans="1:14" ht="14.25" x14ac:dyDescent="0.2">
      <c r="A593" s="13" t="s">
        <v>721</v>
      </c>
      <c r="B593" s="6" t="str">
        <f t="shared" ref="B593:B601" si="137">IF(OR(AND(G593="N", H593&gt;50%), AND(G593="Y", H593&gt;=60%)), "P", "")</f>
        <v>P</v>
      </c>
      <c r="C593" s="7" t="str">
        <f t="shared" ref="C593:C601" si="138">IF(OR(AND(G593="N", H593&lt;50%), (AND(G593="Y", H593&lt;60%))), "D", "")</f>
        <v/>
      </c>
      <c r="D593" s="47">
        <v>1455</v>
      </c>
      <c r="E593" s="47">
        <v>503</v>
      </c>
      <c r="F593" s="8">
        <f t="shared" ref="F593:F601" si="139">SUM(D593:E593)</f>
        <v>1958</v>
      </c>
      <c r="G593" s="48" t="s">
        <v>26</v>
      </c>
      <c r="H593" s="9">
        <f t="shared" ref="H593:H601" si="140">D593/F593</f>
        <v>0.74310520939734426</v>
      </c>
      <c r="I593" s="10" t="str">
        <f t="shared" si="135"/>
        <v/>
      </c>
      <c r="J593" s="11" t="str">
        <f t="shared" si="136"/>
        <v/>
      </c>
      <c r="K593" s="97"/>
      <c r="L593" s="97"/>
      <c r="M593" s="98"/>
      <c r="N593" s="73"/>
    </row>
    <row r="594" spans="1:14" ht="14.25" x14ac:dyDescent="0.2">
      <c r="A594" s="13" t="s">
        <v>722</v>
      </c>
      <c r="B594" s="6" t="str">
        <f t="shared" si="137"/>
        <v>P</v>
      </c>
      <c r="C594" s="7" t="str">
        <f t="shared" si="138"/>
        <v/>
      </c>
      <c r="D594" s="47">
        <v>394</v>
      </c>
      <c r="E594" s="47">
        <v>145</v>
      </c>
      <c r="F594" s="8">
        <f t="shared" si="139"/>
        <v>539</v>
      </c>
      <c r="G594" s="48" t="s">
        <v>26</v>
      </c>
      <c r="H594" s="9">
        <f t="shared" si="140"/>
        <v>0.73098330241187381</v>
      </c>
      <c r="I594" s="10" t="str">
        <f t="shared" si="135"/>
        <v/>
      </c>
      <c r="J594" s="11" t="str">
        <f t="shared" si="136"/>
        <v/>
      </c>
      <c r="K594" s="97"/>
      <c r="L594" s="97"/>
      <c r="M594" s="98"/>
      <c r="N594" s="73"/>
    </row>
    <row r="595" spans="1:14" ht="14.25" x14ac:dyDescent="0.2">
      <c r="A595" s="13" t="s">
        <v>723</v>
      </c>
      <c r="B595" s="6" t="str">
        <f t="shared" si="137"/>
        <v>P</v>
      </c>
      <c r="C595" s="7" t="str">
        <f t="shared" si="138"/>
        <v/>
      </c>
      <c r="D595" s="47">
        <v>2334</v>
      </c>
      <c r="E595" s="47">
        <v>912</v>
      </c>
      <c r="F595" s="8">
        <f t="shared" si="139"/>
        <v>3246</v>
      </c>
      <c r="G595" s="48" t="s">
        <v>26</v>
      </c>
      <c r="H595" s="9">
        <f t="shared" si="140"/>
        <v>0.71903881700554528</v>
      </c>
      <c r="I595" s="10" t="str">
        <f t="shared" si="135"/>
        <v>P</v>
      </c>
      <c r="J595" s="11" t="str">
        <f t="shared" si="136"/>
        <v/>
      </c>
      <c r="K595" s="97">
        <v>2227</v>
      </c>
      <c r="L595" s="97">
        <v>676</v>
      </c>
      <c r="M595" s="98">
        <f>SUM(K595:L595)</f>
        <v>2903</v>
      </c>
      <c r="N595" s="73" t="s">
        <v>757</v>
      </c>
    </row>
    <row r="596" spans="1:14" ht="14.25" x14ac:dyDescent="0.2">
      <c r="A596" s="13" t="s">
        <v>724</v>
      </c>
      <c r="B596" s="6" t="str">
        <f t="shared" si="137"/>
        <v>P</v>
      </c>
      <c r="C596" s="7" t="str">
        <f t="shared" si="138"/>
        <v/>
      </c>
      <c r="D596" s="47">
        <v>1600</v>
      </c>
      <c r="E596" s="47">
        <v>1160</v>
      </c>
      <c r="F596" s="8">
        <f t="shared" si="139"/>
        <v>2760</v>
      </c>
      <c r="G596" s="48" t="s">
        <v>26</v>
      </c>
      <c r="H596" s="9">
        <f t="shared" si="140"/>
        <v>0.57971014492753625</v>
      </c>
      <c r="I596" s="10" t="str">
        <f t="shared" si="135"/>
        <v>P</v>
      </c>
      <c r="J596" s="11" t="str">
        <f t="shared" si="136"/>
        <v/>
      </c>
      <c r="K596" s="97">
        <v>1544</v>
      </c>
      <c r="L596" s="97">
        <v>1078</v>
      </c>
      <c r="M596" s="98">
        <f>SUM(K596:L596)</f>
        <v>2622</v>
      </c>
      <c r="N596" s="73" t="s">
        <v>758</v>
      </c>
    </row>
    <row r="597" spans="1:14" ht="14.25" x14ac:dyDescent="0.2">
      <c r="A597" s="13" t="s">
        <v>725</v>
      </c>
      <c r="B597" s="6" t="str">
        <f t="shared" si="137"/>
        <v>P</v>
      </c>
      <c r="C597" s="7" t="str">
        <f t="shared" si="138"/>
        <v/>
      </c>
      <c r="D597" s="47">
        <v>1651</v>
      </c>
      <c r="E597" s="47">
        <v>594</v>
      </c>
      <c r="F597" s="8">
        <f t="shared" si="139"/>
        <v>2245</v>
      </c>
      <c r="G597" s="48" t="s">
        <v>26</v>
      </c>
      <c r="H597" s="9">
        <f t="shared" si="140"/>
        <v>0.73541202672605788</v>
      </c>
      <c r="I597" s="10" t="str">
        <f t="shared" si="135"/>
        <v>P</v>
      </c>
      <c r="J597" s="11" t="str">
        <f t="shared" si="136"/>
        <v/>
      </c>
      <c r="K597" s="97">
        <v>1788</v>
      </c>
      <c r="L597" s="97">
        <v>458</v>
      </c>
      <c r="M597" s="98">
        <f>SUM(K597:L597)</f>
        <v>2246</v>
      </c>
      <c r="N597" s="73" t="s">
        <v>125</v>
      </c>
    </row>
    <row r="598" spans="1:14" ht="14.25" x14ac:dyDescent="0.2">
      <c r="A598" s="13" t="s">
        <v>726</v>
      </c>
      <c r="B598" s="6" t="str">
        <f t="shared" si="137"/>
        <v>P</v>
      </c>
      <c r="C598" s="7" t="str">
        <f t="shared" si="138"/>
        <v/>
      </c>
      <c r="D598" s="47">
        <v>685</v>
      </c>
      <c r="E598" s="47">
        <v>170</v>
      </c>
      <c r="F598" s="8">
        <f t="shared" si="139"/>
        <v>855</v>
      </c>
      <c r="G598" s="48" t="s">
        <v>26</v>
      </c>
      <c r="H598" s="9">
        <f t="shared" si="140"/>
        <v>0.80116959064327486</v>
      </c>
      <c r="I598" s="10" t="str">
        <f t="shared" si="135"/>
        <v>P</v>
      </c>
      <c r="J598" s="11" t="str">
        <f t="shared" si="136"/>
        <v/>
      </c>
      <c r="K598" s="97">
        <v>645</v>
      </c>
      <c r="L598" s="97">
        <v>165</v>
      </c>
      <c r="M598" s="98">
        <f>SUM(K598:L598)</f>
        <v>810</v>
      </c>
      <c r="N598" s="73" t="s">
        <v>75</v>
      </c>
    </row>
    <row r="599" spans="1:14" ht="14.25" x14ac:dyDescent="0.2">
      <c r="A599" s="13" t="s">
        <v>727</v>
      </c>
      <c r="B599" s="6" t="str">
        <f t="shared" si="137"/>
        <v>P</v>
      </c>
      <c r="C599" s="7" t="str">
        <f t="shared" si="138"/>
        <v/>
      </c>
      <c r="D599" s="47">
        <v>475</v>
      </c>
      <c r="E599" s="47">
        <v>294</v>
      </c>
      <c r="F599" s="8">
        <f t="shared" si="139"/>
        <v>769</v>
      </c>
      <c r="G599" s="48" t="s">
        <v>26</v>
      </c>
      <c r="H599" s="9">
        <f t="shared" si="140"/>
        <v>0.61768530559167756</v>
      </c>
      <c r="I599" s="10" t="str">
        <f t="shared" si="135"/>
        <v>P</v>
      </c>
      <c r="J599" s="11" t="str">
        <f t="shared" si="136"/>
        <v/>
      </c>
      <c r="K599" s="97">
        <v>571</v>
      </c>
      <c r="L599" s="97">
        <v>200</v>
      </c>
      <c r="M599" s="98">
        <f>SUM(K599:L599)</f>
        <v>771</v>
      </c>
      <c r="N599" s="73" t="s">
        <v>759</v>
      </c>
    </row>
    <row r="600" spans="1:14" ht="14.25" x14ac:dyDescent="0.2">
      <c r="A600" s="13" t="s">
        <v>728</v>
      </c>
      <c r="B600" s="6" t="str">
        <f t="shared" si="137"/>
        <v>P</v>
      </c>
      <c r="C600" s="7" t="str">
        <f t="shared" si="138"/>
        <v/>
      </c>
      <c r="D600" s="47">
        <v>1601</v>
      </c>
      <c r="E600" s="47">
        <v>814</v>
      </c>
      <c r="F600" s="8">
        <f t="shared" si="139"/>
        <v>2415</v>
      </c>
      <c r="G600" s="48" t="s">
        <v>26</v>
      </c>
      <c r="H600" s="9">
        <f t="shared" si="140"/>
        <v>0.66293995859213251</v>
      </c>
      <c r="I600" s="10" t="str">
        <f t="shared" si="135"/>
        <v/>
      </c>
      <c r="J600" s="11" t="str">
        <f t="shared" si="136"/>
        <v/>
      </c>
      <c r="K600" s="97"/>
      <c r="L600" s="97"/>
      <c r="M600" s="98"/>
      <c r="N600" s="73"/>
    </row>
    <row r="601" spans="1:14" ht="14.25" x14ac:dyDescent="0.2">
      <c r="A601" s="13" t="s">
        <v>729</v>
      </c>
      <c r="B601" s="6" t="str">
        <f t="shared" si="137"/>
        <v>P</v>
      </c>
      <c r="C601" s="7" t="str">
        <f t="shared" si="138"/>
        <v/>
      </c>
      <c r="D601" s="47">
        <v>1039</v>
      </c>
      <c r="E601" s="47">
        <v>506</v>
      </c>
      <c r="F601" s="8">
        <f t="shared" si="139"/>
        <v>1545</v>
      </c>
      <c r="G601" s="48" t="s">
        <v>26</v>
      </c>
      <c r="H601" s="9">
        <f t="shared" si="140"/>
        <v>0.67249190938511327</v>
      </c>
      <c r="I601" s="10" t="str">
        <f t="shared" si="135"/>
        <v/>
      </c>
      <c r="J601" s="11" t="str">
        <f t="shared" si="136"/>
        <v/>
      </c>
      <c r="K601" s="97"/>
      <c r="L601" s="97"/>
      <c r="M601" s="98"/>
      <c r="N601" s="73"/>
    </row>
    <row r="602" spans="1:14" ht="14.25" x14ac:dyDescent="0.2">
      <c r="A602" s="13" t="s">
        <v>730</v>
      </c>
      <c r="B602" s="6" t="str">
        <f t="shared" ref="B602:B627" si="141">IF(OR(AND(G602="N", H602&gt;50%), AND(G602="Y", H602&gt;=60%)), "P", "")</f>
        <v>P</v>
      </c>
      <c r="C602" s="7" t="str">
        <f t="shared" ref="C602:C627" si="142">IF(OR(AND(G602="N", H602&lt;50%), (AND(G602="Y", H602&lt;60%))), "D", "")</f>
        <v/>
      </c>
      <c r="D602" s="47">
        <v>2204</v>
      </c>
      <c r="E602" s="47">
        <v>1624</v>
      </c>
      <c r="F602" s="8">
        <f t="shared" ref="F602:F627" si="143">SUM(D602:E602)</f>
        <v>3828</v>
      </c>
      <c r="G602" s="48" t="s">
        <v>26</v>
      </c>
      <c r="H602" s="9">
        <f t="shared" ref="H602:H627" si="144">D602/F602</f>
        <v>0.5757575757575758</v>
      </c>
      <c r="I602" s="10" t="str">
        <f t="shared" ref="I602:I627" si="145">IF(K602&gt;L602, "P", "")</f>
        <v/>
      </c>
      <c r="J602" s="11" t="str">
        <f t="shared" ref="J602:J627" si="146">IF(L602&gt;K602, "D", "")</f>
        <v/>
      </c>
      <c r="K602" s="97"/>
      <c r="L602" s="97"/>
      <c r="M602" s="98"/>
      <c r="N602" s="73"/>
    </row>
    <row r="603" spans="1:14" ht="14.25" x14ac:dyDescent="0.2">
      <c r="A603" s="13" t="s">
        <v>731</v>
      </c>
      <c r="B603" s="6" t="str">
        <f t="shared" si="141"/>
        <v>P</v>
      </c>
      <c r="C603" s="7" t="str">
        <f t="shared" si="142"/>
        <v/>
      </c>
      <c r="D603" s="47">
        <v>1661</v>
      </c>
      <c r="E603" s="47">
        <v>1128</v>
      </c>
      <c r="F603" s="8">
        <f t="shared" si="143"/>
        <v>2789</v>
      </c>
      <c r="G603" s="48" t="s">
        <v>26</v>
      </c>
      <c r="H603" s="9">
        <f t="shared" si="144"/>
        <v>0.59555396199354604</v>
      </c>
      <c r="I603" s="10" t="str">
        <f t="shared" si="145"/>
        <v>P</v>
      </c>
      <c r="J603" s="11" t="str">
        <f t="shared" si="146"/>
        <v/>
      </c>
      <c r="K603" s="97">
        <v>1776</v>
      </c>
      <c r="L603" s="97">
        <v>973</v>
      </c>
      <c r="M603" s="98">
        <f t="shared" ref="M603:M627" si="147">SUM(K603:L603)</f>
        <v>2749</v>
      </c>
      <c r="N603" s="73" t="s">
        <v>71</v>
      </c>
    </row>
    <row r="604" spans="1:14" ht="14.25" x14ac:dyDescent="0.2">
      <c r="A604" s="13"/>
      <c r="B604" s="6"/>
      <c r="C604" s="7"/>
      <c r="D604" s="47"/>
      <c r="E604" s="47"/>
      <c r="F604" s="8"/>
      <c r="G604" s="48"/>
      <c r="H604" s="9"/>
      <c r="I604" s="10" t="str">
        <f t="shared" si="145"/>
        <v>P</v>
      </c>
      <c r="J604" s="11" t="str">
        <f t="shared" si="146"/>
        <v/>
      </c>
      <c r="K604" s="97">
        <v>1624</v>
      </c>
      <c r="L604" s="97">
        <v>1112</v>
      </c>
      <c r="M604" s="98">
        <f t="shared" si="147"/>
        <v>2736</v>
      </c>
      <c r="N604" s="73" t="s">
        <v>760</v>
      </c>
    </row>
    <row r="605" spans="1:14" ht="14.25" x14ac:dyDescent="0.2">
      <c r="A605" s="13" t="s">
        <v>732</v>
      </c>
      <c r="B605" s="6" t="str">
        <f t="shared" si="141"/>
        <v>P</v>
      </c>
      <c r="C605" s="7" t="str">
        <f t="shared" si="142"/>
        <v/>
      </c>
      <c r="D605" s="47">
        <v>781</v>
      </c>
      <c r="E605" s="47">
        <v>288</v>
      </c>
      <c r="F605" s="8">
        <f t="shared" si="143"/>
        <v>1069</v>
      </c>
      <c r="G605" s="48" t="s">
        <v>26</v>
      </c>
      <c r="H605" s="9">
        <f t="shared" si="144"/>
        <v>0.73058933582787655</v>
      </c>
      <c r="I605" s="10" t="str">
        <f t="shared" si="145"/>
        <v>P</v>
      </c>
      <c r="J605" s="11" t="str">
        <f t="shared" si="146"/>
        <v/>
      </c>
      <c r="K605" s="97">
        <v>823</v>
      </c>
      <c r="L605" s="97">
        <v>238</v>
      </c>
      <c r="M605" s="98">
        <f t="shared" si="147"/>
        <v>1061</v>
      </c>
      <c r="N605" s="73" t="s">
        <v>761</v>
      </c>
    </row>
    <row r="606" spans="1:14" ht="14.25" x14ac:dyDescent="0.2">
      <c r="A606" s="13" t="s">
        <v>733</v>
      </c>
      <c r="B606" s="6" t="str">
        <f t="shared" si="141"/>
        <v>P</v>
      </c>
      <c r="C606" s="7" t="str">
        <f t="shared" si="142"/>
        <v/>
      </c>
      <c r="D606" s="47">
        <v>1251</v>
      </c>
      <c r="E606" s="47">
        <v>294</v>
      </c>
      <c r="F606" s="8">
        <f t="shared" si="143"/>
        <v>1545</v>
      </c>
      <c r="G606" s="48" t="s">
        <v>26</v>
      </c>
      <c r="H606" s="9">
        <f t="shared" si="144"/>
        <v>0.80970873786407771</v>
      </c>
      <c r="I606" s="10" t="str">
        <f t="shared" si="145"/>
        <v>P</v>
      </c>
      <c r="J606" s="11" t="str">
        <f t="shared" si="146"/>
        <v/>
      </c>
      <c r="K606" s="97">
        <v>1312</v>
      </c>
      <c r="L606" s="97">
        <v>213</v>
      </c>
      <c r="M606" s="98">
        <f t="shared" si="147"/>
        <v>1525</v>
      </c>
      <c r="N606" s="73" t="s">
        <v>762</v>
      </c>
    </row>
    <row r="607" spans="1:14" ht="14.25" x14ac:dyDescent="0.2">
      <c r="A607" s="13"/>
      <c r="B607" s="6"/>
      <c r="C607" s="7"/>
      <c r="D607" s="47"/>
      <c r="E607" s="47"/>
      <c r="F607" s="8"/>
      <c r="G607" s="48"/>
      <c r="H607" s="9"/>
      <c r="I607" s="10" t="str">
        <f t="shared" si="145"/>
        <v>P</v>
      </c>
      <c r="J607" s="11" t="str">
        <f t="shared" si="146"/>
        <v/>
      </c>
      <c r="K607" s="97">
        <v>1312</v>
      </c>
      <c r="L607" s="97">
        <v>316</v>
      </c>
      <c r="M607" s="98">
        <f t="shared" si="147"/>
        <v>1628</v>
      </c>
      <c r="N607" s="73" t="s">
        <v>763</v>
      </c>
    </row>
    <row r="608" spans="1:14" ht="14.25" x14ac:dyDescent="0.2">
      <c r="A608" s="13" t="s">
        <v>734</v>
      </c>
      <c r="B608" s="6" t="str">
        <f t="shared" si="141"/>
        <v>P</v>
      </c>
      <c r="C608" s="7" t="str">
        <f t="shared" si="142"/>
        <v/>
      </c>
      <c r="D608" s="47">
        <v>1625</v>
      </c>
      <c r="E608" s="47">
        <v>573</v>
      </c>
      <c r="F608" s="8">
        <f t="shared" si="143"/>
        <v>2198</v>
      </c>
      <c r="G608" s="48" t="s">
        <v>26</v>
      </c>
      <c r="H608" s="9">
        <f t="shared" si="144"/>
        <v>0.73930846223839852</v>
      </c>
      <c r="I608" s="10" t="str">
        <f t="shared" si="145"/>
        <v>P</v>
      </c>
      <c r="J608" s="11" t="str">
        <f t="shared" si="146"/>
        <v/>
      </c>
      <c r="K608" s="97">
        <v>1817</v>
      </c>
      <c r="L608" s="97">
        <v>309</v>
      </c>
      <c r="M608" s="98">
        <f t="shared" si="147"/>
        <v>2126</v>
      </c>
      <c r="N608" s="73" t="s">
        <v>764</v>
      </c>
    </row>
    <row r="609" spans="1:14" ht="14.25" x14ac:dyDescent="0.2">
      <c r="A609" s="13"/>
      <c r="B609" s="6"/>
      <c r="C609" s="7"/>
      <c r="D609" s="47"/>
      <c r="E609" s="47"/>
      <c r="F609" s="8"/>
      <c r="G609" s="48"/>
      <c r="H609" s="9"/>
      <c r="I609" s="10" t="str">
        <f t="shared" si="145"/>
        <v>P</v>
      </c>
      <c r="J609" s="11" t="str">
        <f t="shared" si="146"/>
        <v/>
      </c>
      <c r="K609" s="97">
        <v>1679</v>
      </c>
      <c r="L609" s="97">
        <v>430</v>
      </c>
      <c r="M609" s="98">
        <f t="shared" si="147"/>
        <v>2109</v>
      </c>
      <c r="N609" s="73" t="s">
        <v>52</v>
      </c>
    </row>
    <row r="610" spans="1:14" ht="14.25" x14ac:dyDescent="0.2">
      <c r="A610" s="13" t="s">
        <v>735</v>
      </c>
      <c r="B610" s="6" t="str">
        <f t="shared" si="141"/>
        <v>P</v>
      </c>
      <c r="C610" s="7" t="str">
        <f t="shared" si="142"/>
        <v/>
      </c>
      <c r="D610" s="47">
        <v>2369</v>
      </c>
      <c r="E610" s="47">
        <v>762</v>
      </c>
      <c r="F610" s="8">
        <f t="shared" si="143"/>
        <v>3131</v>
      </c>
      <c r="G610" s="48" t="s">
        <v>26</v>
      </c>
      <c r="H610" s="9">
        <f t="shared" si="144"/>
        <v>0.75662727563078891</v>
      </c>
      <c r="I610" s="10" t="str">
        <f t="shared" si="145"/>
        <v>P</v>
      </c>
      <c r="J610" s="11" t="str">
        <f t="shared" si="146"/>
        <v/>
      </c>
      <c r="K610" s="97">
        <v>2150</v>
      </c>
      <c r="L610" s="97">
        <v>573</v>
      </c>
      <c r="M610" s="98">
        <f t="shared" si="147"/>
        <v>2723</v>
      </c>
      <c r="N610" s="73" t="s">
        <v>58</v>
      </c>
    </row>
    <row r="611" spans="1:14" ht="14.25" x14ac:dyDescent="0.2">
      <c r="A611" s="13" t="s">
        <v>736</v>
      </c>
      <c r="B611" s="6" t="str">
        <f t="shared" si="141"/>
        <v>P</v>
      </c>
      <c r="C611" s="7" t="str">
        <f t="shared" si="142"/>
        <v/>
      </c>
      <c r="D611" s="47">
        <v>2645</v>
      </c>
      <c r="E611" s="47">
        <v>1413</v>
      </c>
      <c r="F611" s="8">
        <f t="shared" si="143"/>
        <v>4058</v>
      </c>
      <c r="G611" s="48" t="s">
        <v>26</v>
      </c>
      <c r="H611" s="9">
        <f t="shared" si="144"/>
        <v>0.65179891572203053</v>
      </c>
      <c r="I611" s="10" t="str">
        <f t="shared" si="145"/>
        <v/>
      </c>
      <c r="J611" s="11" t="str">
        <f t="shared" si="146"/>
        <v/>
      </c>
      <c r="K611" s="97"/>
      <c r="L611" s="97"/>
      <c r="M611" s="98"/>
      <c r="N611" s="73"/>
    </row>
    <row r="612" spans="1:14" ht="14.25" x14ac:dyDescent="0.2">
      <c r="A612" s="13" t="s">
        <v>737</v>
      </c>
      <c r="B612" s="6" t="str">
        <f t="shared" si="141"/>
        <v>P</v>
      </c>
      <c r="C612" s="7" t="str">
        <f t="shared" si="142"/>
        <v/>
      </c>
      <c r="D612" s="47">
        <v>198</v>
      </c>
      <c r="E612" s="47">
        <v>60</v>
      </c>
      <c r="F612" s="8">
        <f t="shared" si="143"/>
        <v>258</v>
      </c>
      <c r="G612" s="48" t="s">
        <v>26</v>
      </c>
      <c r="H612" s="9">
        <f t="shared" si="144"/>
        <v>0.76744186046511631</v>
      </c>
      <c r="I612" s="10" t="str">
        <f t="shared" si="145"/>
        <v/>
      </c>
      <c r="J612" s="11" t="str">
        <f t="shared" si="146"/>
        <v/>
      </c>
      <c r="K612" s="97"/>
      <c r="L612" s="97"/>
      <c r="M612" s="98"/>
      <c r="N612" s="73"/>
    </row>
    <row r="613" spans="1:14" ht="14.25" x14ac:dyDescent="0.2">
      <c r="A613" s="13" t="s">
        <v>738</v>
      </c>
      <c r="B613" s="6" t="str">
        <f t="shared" si="141"/>
        <v>P</v>
      </c>
      <c r="C613" s="7" t="str">
        <f t="shared" si="142"/>
        <v/>
      </c>
      <c r="D613" s="47">
        <v>487</v>
      </c>
      <c r="E613" s="47">
        <v>154</v>
      </c>
      <c r="F613" s="8">
        <f t="shared" si="143"/>
        <v>641</v>
      </c>
      <c r="G613" s="48" t="s">
        <v>26</v>
      </c>
      <c r="H613" s="9">
        <f t="shared" si="144"/>
        <v>0.75975039001560063</v>
      </c>
      <c r="I613" s="10" t="str">
        <f t="shared" si="145"/>
        <v>P</v>
      </c>
      <c r="J613" s="11" t="str">
        <f t="shared" si="146"/>
        <v/>
      </c>
      <c r="K613" s="97">
        <v>522</v>
      </c>
      <c r="L613" s="97">
        <v>119</v>
      </c>
      <c r="M613" s="98">
        <f t="shared" si="147"/>
        <v>641</v>
      </c>
      <c r="N613" s="73" t="s">
        <v>47</v>
      </c>
    </row>
    <row r="614" spans="1:14" ht="14.25" x14ac:dyDescent="0.2">
      <c r="A614" s="13"/>
      <c r="B614" s="6"/>
      <c r="C614" s="7"/>
      <c r="D614" s="47"/>
      <c r="E614" s="47"/>
      <c r="F614" s="8"/>
      <c r="G614" s="48"/>
      <c r="H614" s="9"/>
      <c r="I614" s="10" t="str">
        <f t="shared" si="145"/>
        <v>P</v>
      </c>
      <c r="J614" s="11" t="str">
        <f t="shared" si="146"/>
        <v/>
      </c>
      <c r="K614" s="97">
        <v>484</v>
      </c>
      <c r="L614" s="97">
        <v>149</v>
      </c>
      <c r="M614" s="98">
        <f t="shared" si="147"/>
        <v>633</v>
      </c>
      <c r="N614" s="73" t="s">
        <v>102</v>
      </c>
    </row>
    <row r="615" spans="1:14" ht="14.25" x14ac:dyDescent="0.2">
      <c r="A615" s="13"/>
      <c r="B615" s="6"/>
      <c r="C615" s="7"/>
      <c r="D615" s="47"/>
      <c r="E615" s="47"/>
      <c r="F615" s="8"/>
      <c r="G615" s="48"/>
      <c r="H615" s="9"/>
      <c r="I615" s="10" t="str">
        <f t="shared" si="145"/>
        <v>P</v>
      </c>
      <c r="J615" s="11" t="str">
        <f t="shared" si="146"/>
        <v/>
      </c>
      <c r="K615" s="97">
        <v>486</v>
      </c>
      <c r="L615" s="97">
        <v>141</v>
      </c>
      <c r="M615" s="98">
        <f t="shared" si="147"/>
        <v>627</v>
      </c>
      <c r="N615" s="73" t="s">
        <v>75</v>
      </c>
    </row>
    <row r="616" spans="1:14" ht="14.25" x14ac:dyDescent="0.2">
      <c r="A616" s="13" t="s">
        <v>739</v>
      </c>
      <c r="B616" s="6" t="str">
        <f t="shared" si="141"/>
        <v>P</v>
      </c>
      <c r="C616" s="7" t="str">
        <f t="shared" si="142"/>
        <v/>
      </c>
      <c r="D616" s="47">
        <v>1307</v>
      </c>
      <c r="E616" s="47">
        <v>575</v>
      </c>
      <c r="F616" s="8">
        <f t="shared" si="143"/>
        <v>1882</v>
      </c>
      <c r="G616" s="48" t="s">
        <v>26</v>
      </c>
      <c r="H616" s="9">
        <f t="shared" si="144"/>
        <v>0.69447396386822524</v>
      </c>
      <c r="I616" s="10" t="str">
        <f t="shared" si="145"/>
        <v>P</v>
      </c>
      <c r="J616" s="11" t="str">
        <f t="shared" si="146"/>
        <v/>
      </c>
      <c r="K616" s="97">
        <v>1330</v>
      </c>
      <c r="L616" s="97">
        <v>536</v>
      </c>
      <c r="M616" s="98">
        <f t="shared" si="147"/>
        <v>1866</v>
      </c>
      <c r="N616" s="73" t="s">
        <v>765</v>
      </c>
    </row>
    <row r="617" spans="1:14" ht="14.25" x14ac:dyDescent="0.2">
      <c r="A617" s="13" t="s">
        <v>740</v>
      </c>
      <c r="B617" s="6" t="str">
        <f t="shared" si="141"/>
        <v>P</v>
      </c>
      <c r="C617" s="7" t="str">
        <f t="shared" si="142"/>
        <v/>
      </c>
      <c r="D617" s="47">
        <v>2539</v>
      </c>
      <c r="E617" s="47">
        <v>1300</v>
      </c>
      <c r="F617" s="8">
        <f t="shared" si="143"/>
        <v>3839</v>
      </c>
      <c r="G617" s="48" t="s">
        <v>26</v>
      </c>
      <c r="H617" s="9">
        <f t="shared" si="144"/>
        <v>0.66137014847616571</v>
      </c>
      <c r="I617" s="10" t="str">
        <f t="shared" si="145"/>
        <v>P</v>
      </c>
      <c r="J617" s="11" t="str">
        <f t="shared" si="146"/>
        <v/>
      </c>
      <c r="K617" s="97">
        <v>2841</v>
      </c>
      <c r="L617" s="97">
        <v>1174</v>
      </c>
      <c r="M617" s="98">
        <f t="shared" si="147"/>
        <v>4015</v>
      </c>
      <c r="N617" s="73" t="s">
        <v>149</v>
      </c>
    </row>
    <row r="618" spans="1:14" ht="14.25" x14ac:dyDescent="0.2">
      <c r="A618" s="13" t="s">
        <v>741</v>
      </c>
      <c r="B618" s="6" t="str">
        <f t="shared" si="141"/>
        <v>P</v>
      </c>
      <c r="C618" s="7" t="str">
        <f t="shared" si="142"/>
        <v/>
      </c>
      <c r="D618" s="47">
        <v>1651</v>
      </c>
      <c r="E618" s="47">
        <v>898</v>
      </c>
      <c r="F618" s="8">
        <f t="shared" si="143"/>
        <v>2549</v>
      </c>
      <c r="G618" s="48" t="s">
        <v>26</v>
      </c>
      <c r="H618" s="9">
        <f t="shared" si="144"/>
        <v>0.64770498234601803</v>
      </c>
      <c r="I618" s="10" t="str">
        <f t="shared" si="145"/>
        <v>P</v>
      </c>
      <c r="J618" s="11" t="str">
        <f t="shared" si="146"/>
        <v/>
      </c>
      <c r="K618" s="97">
        <v>1717</v>
      </c>
      <c r="L618" s="97">
        <v>803</v>
      </c>
      <c r="M618" s="98">
        <f t="shared" si="147"/>
        <v>2520</v>
      </c>
      <c r="N618" s="73" t="s">
        <v>47</v>
      </c>
    </row>
    <row r="619" spans="1:14" ht="14.25" x14ac:dyDescent="0.2">
      <c r="A619" s="13" t="s">
        <v>742</v>
      </c>
      <c r="B619" s="6" t="str">
        <f t="shared" si="141"/>
        <v>P</v>
      </c>
      <c r="C619" s="7" t="str">
        <f t="shared" si="142"/>
        <v/>
      </c>
      <c r="D619" s="47">
        <v>770</v>
      </c>
      <c r="E619" s="47">
        <v>400</v>
      </c>
      <c r="F619" s="8">
        <f t="shared" si="143"/>
        <v>1170</v>
      </c>
      <c r="G619" s="48" t="s">
        <v>26</v>
      </c>
      <c r="H619" s="9">
        <f t="shared" si="144"/>
        <v>0.65811965811965811</v>
      </c>
      <c r="I619" s="10" t="str">
        <f t="shared" si="145"/>
        <v>P</v>
      </c>
      <c r="J619" s="11" t="str">
        <f t="shared" si="146"/>
        <v/>
      </c>
      <c r="K619" s="97">
        <v>623</v>
      </c>
      <c r="L619" s="97">
        <v>258</v>
      </c>
      <c r="M619" s="98">
        <f t="shared" si="147"/>
        <v>881</v>
      </c>
      <c r="N619" s="73" t="s">
        <v>766</v>
      </c>
    </row>
    <row r="620" spans="1:14" ht="14.25" x14ac:dyDescent="0.2">
      <c r="A620" s="13" t="s">
        <v>743</v>
      </c>
      <c r="B620" s="6" t="str">
        <f t="shared" si="141"/>
        <v>P</v>
      </c>
      <c r="C620" s="7" t="str">
        <f t="shared" si="142"/>
        <v/>
      </c>
      <c r="D620" s="47">
        <v>1721</v>
      </c>
      <c r="E620" s="47">
        <v>1143</v>
      </c>
      <c r="F620" s="8">
        <f t="shared" si="143"/>
        <v>2864</v>
      </c>
      <c r="G620" s="48" t="s">
        <v>26</v>
      </c>
      <c r="H620" s="9">
        <f t="shared" si="144"/>
        <v>0.60090782122905029</v>
      </c>
      <c r="I620" s="10" t="str">
        <f t="shared" si="145"/>
        <v>P</v>
      </c>
      <c r="J620" s="11" t="str">
        <f t="shared" si="146"/>
        <v/>
      </c>
      <c r="K620" s="97">
        <v>1877</v>
      </c>
      <c r="L620" s="97">
        <v>966</v>
      </c>
      <c r="M620" s="98">
        <f t="shared" si="147"/>
        <v>2843</v>
      </c>
      <c r="N620" s="73" t="s">
        <v>767</v>
      </c>
    </row>
    <row r="621" spans="1:14" ht="14.25" x14ac:dyDescent="0.2">
      <c r="A621" s="13"/>
      <c r="B621" s="6"/>
      <c r="C621" s="7"/>
      <c r="D621" s="47"/>
      <c r="E621" s="47"/>
      <c r="F621" s="8"/>
      <c r="G621" s="48"/>
      <c r="H621" s="9"/>
      <c r="I621" s="10" t="str">
        <f t="shared" si="145"/>
        <v>P</v>
      </c>
      <c r="J621" s="11" t="str">
        <f t="shared" si="146"/>
        <v/>
      </c>
      <c r="K621" s="97">
        <v>1803</v>
      </c>
      <c r="L621" s="97">
        <v>1005</v>
      </c>
      <c r="M621" s="98">
        <f t="shared" si="147"/>
        <v>2808</v>
      </c>
      <c r="N621" s="73" t="s">
        <v>768</v>
      </c>
    </row>
    <row r="622" spans="1:14" ht="14.25" x14ac:dyDescent="0.2">
      <c r="A622" s="13" t="s">
        <v>744</v>
      </c>
      <c r="B622" s="6" t="str">
        <f t="shared" si="141"/>
        <v>P</v>
      </c>
      <c r="C622" s="7" t="str">
        <f t="shared" si="142"/>
        <v/>
      </c>
      <c r="D622" s="47">
        <v>956</v>
      </c>
      <c r="E622" s="47">
        <v>674</v>
      </c>
      <c r="F622" s="8">
        <f t="shared" si="143"/>
        <v>1630</v>
      </c>
      <c r="G622" s="48" t="s">
        <v>26</v>
      </c>
      <c r="H622" s="9">
        <f t="shared" si="144"/>
        <v>0.58650306748466252</v>
      </c>
      <c r="I622" s="10" t="str">
        <f t="shared" si="145"/>
        <v/>
      </c>
      <c r="J622" s="11" t="str">
        <f t="shared" si="146"/>
        <v/>
      </c>
      <c r="K622" s="97"/>
      <c r="L622" s="97"/>
      <c r="M622" s="98"/>
      <c r="N622" s="73"/>
    </row>
    <row r="623" spans="1:14" ht="14.25" x14ac:dyDescent="0.2">
      <c r="A623" s="13" t="s">
        <v>745</v>
      </c>
      <c r="B623" s="6" t="str">
        <f t="shared" si="141"/>
        <v>P</v>
      </c>
      <c r="C623" s="7" t="str">
        <f t="shared" si="142"/>
        <v/>
      </c>
      <c r="D623" s="47">
        <v>454</v>
      </c>
      <c r="E623" s="47">
        <v>265</v>
      </c>
      <c r="F623" s="8">
        <f t="shared" si="143"/>
        <v>719</v>
      </c>
      <c r="G623" s="48" t="s">
        <v>26</v>
      </c>
      <c r="H623" s="9">
        <f t="shared" si="144"/>
        <v>0.63143254520166903</v>
      </c>
      <c r="I623" s="10" t="str">
        <f t="shared" si="145"/>
        <v/>
      </c>
      <c r="J623" s="11" t="str">
        <f t="shared" si="146"/>
        <v/>
      </c>
      <c r="K623" s="97"/>
      <c r="L623" s="97"/>
      <c r="M623" s="98"/>
      <c r="N623" s="73"/>
    </row>
    <row r="624" spans="1:14" ht="14.25" x14ac:dyDescent="0.2">
      <c r="A624" s="13" t="s">
        <v>746</v>
      </c>
      <c r="B624" s="6" t="str">
        <f t="shared" si="141"/>
        <v>P</v>
      </c>
      <c r="C624" s="7" t="str">
        <f t="shared" si="142"/>
        <v/>
      </c>
      <c r="D624" s="47">
        <v>266</v>
      </c>
      <c r="E624" s="47">
        <v>135</v>
      </c>
      <c r="F624" s="8">
        <f t="shared" si="143"/>
        <v>401</v>
      </c>
      <c r="G624" s="48" t="s">
        <v>26</v>
      </c>
      <c r="H624" s="9">
        <f t="shared" si="144"/>
        <v>0.66334164588528677</v>
      </c>
      <c r="I624" s="10" t="str">
        <f t="shared" si="145"/>
        <v/>
      </c>
      <c r="J624" s="11" t="str">
        <f t="shared" si="146"/>
        <v/>
      </c>
      <c r="K624" s="97"/>
      <c r="L624" s="97"/>
      <c r="M624" s="98"/>
      <c r="N624" s="73"/>
    </row>
    <row r="625" spans="1:14" ht="14.25" x14ac:dyDescent="0.2">
      <c r="A625" s="13" t="s">
        <v>747</v>
      </c>
      <c r="B625" s="6" t="str">
        <f t="shared" si="141"/>
        <v>P</v>
      </c>
      <c r="C625" s="7" t="str">
        <f t="shared" si="142"/>
        <v/>
      </c>
      <c r="D625" s="47">
        <v>2252</v>
      </c>
      <c r="E625" s="47">
        <v>825</v>
      </c>
      <c r="F625" s="8">
        <f t="shared" si="143"/>
        <v>3077</v>
      </c>
      <c r="G625" s="48" t="s">
        <v>26</v>
      </c>
      <c r="H625" s="9">
        <f t="shared" si="144"/>
        <v>0.73188170295742605</v>
      </c>
      <c r="I625" s="10" t="str">
        <f t="shared" si="145"/>
        <v>P</v>
      </c>
      <c r="J625" s="11" t="str">
        <f t="shared" si="146"/>
        <v/>
      </c>
      <c r="K625" s="97">
        <v>2324</v>
      </c>
      <c r="L625" s="97">
        <v>589</v>
      </c>
      <c r="M625" s="98">
        <f t="shared" si="147"/>
        <v>2913</v>
      </c>
      <c r="N625" s="73" t="s">
        <v>149</v>
      </c>
    </row>
    <row r="626" spans="1:14" ht="15" x14ac:dyDescent="0.25">
      <c r="A626" s="149" t="s">
        <v>748</v>
      </c>
      <c r="B626" s="150" t="str">
        <f t="shared" si="141"/>
        <v/>
      </c>
      <c r="C626" s="151" t="str">
        <f t="shared" si="142"/>
        <v>D</v>
      </c>
      <c r="D626" s="152">
        <v>734</v>
      </c>
      <c r="E626" s="152">
        <v>1103</v>
      </c>
      <c r="F626" s="153">
        <f t="shared" si="143"/>
        <v>1837</v>
      </c>
      <c r="G626" s="154" t="s">
        <v>26</v>
      </c>
      <c r="H626" s="155">
        <f t="shared" si="144"/>
        <v>0.3995645073489385</v>
      </c>
      <c r="I626" s="156" t="str">
        <f t="shared" si="145"/>
        <v/>
      </c>
      <c r="J626" s="157" t="str">
        <f t="shared" si="146"/>
        <v/>
      </c>
      <c r="K626" s="158"/>
      <c r="L626" s="158"/>
      <c r="M626" s="159"/>
      <c r="N626" s="160"/>
    </row>
    <row r="627" spans="1:14" ht="14.25" x14ac:dyDescent="0.2">
      <c r="A627" s="13" t="s">
        <v>749</v>
      </c>
      <c r="B627" s="6" t="str">
        <f t="shared" si="141"/>
        <v>P</v>
      </c>
      <c r="C627" s="7" t="str">
        <f t="shared" si="142"/>
        <v/>
      </c>
      <c r="D627" s="47">
        <v>510</v>
      </c>
      <c r="E627" s="47">
        <v>136</v>
      </c>
      <c r="F627" s="8">
        <f t="shared" si="143"/>
        <v>646</v>
      </c>
      <c r="G627" s="48" t="s">
        <v>26</v>
      </c>
      <c r="H627" s="9">
        <f t="shared" si="144"/>
        <v>0.78947368421052633</v>
      </c>
      <c r="I627" s="10" t="str">
        <f t="shared" si="145"/>
        <v>P</v>
      </c>
      <c r="J627" s="11" t="str">
        <f t="shared" si="146"/>
        <v/>
      </c>
      <c r="K627" s="97">
        <v>532</v>
      </c>
      <c r="L627" s="97">
        <v>98</v>
      </c>
      <c r="M627" s="98">
        <f t="shared" si="147"/>
        <v>630</v>
      </c>
      <c r="N627" s="73"/>
    </row>
    <row r="628" spans="1:14" ht="15" x14ac:dyDescent="0.25">
      <c r="A628" s="136" t="s">
        <v>5</v>
      </c>
      <c r="B628" s="135">
        <f>COUNTIF(B553:B627, "P")</f>
        <v>55</v>
      </c>
      <c r="C628" s="135">
        <f>COUNTIF(C553:C627, "D")</f>
        <v>1</v>
      </c>
      <c r="D628" s="134"/>
      <c r="E628" s="134"/>
      <c r="F628" s="123"/>
      <c r="G628" s="66"/>
      <c r="H628" s="124"/>
      <c r="I628" s="66"/>
      <c r="J628" s="66"/>
      <c r="K628" s="125"/>
      <c r="L628" s="125"/>
      <c r="M628" s="123"/>
      <c r="N628" s="126"/>
    </row>
    <row r="629" spans="1:14" ht="15" customHeight="1" x14ac:dyDescent="0.2">
      <c r="A629" s="63"/>
      <c r="B629" s="64"/>
      <c r="C629" s="64"/>
      <c r="D629" s="64"/>
      <c r="E629" s="64"/>
      <c r="F629" s="64"/>
      <c r="G629" s="64"/>
      <c r="H629" s="64"/>
      <c r="I629" s="62"/>
      <c r="J629" s="62"/>
      <c r="K629" s="104"/>
      <c r="L629" s="104"/>
      <c r="M629" s="104"/>
      <c r="N629" s="65"/>
    </row>
    <row r="630" spans="1:14" ht="15" x14ac:dyDescent="0.25">
      <c r="A630" s="80" t="s">
        <v>966</v>
      </c>
      <c r="B630" s="81"/>
      <c r="C630" s="82"/>
      <c r="D630" s="83"/>
      <c r="E630" s="83"/>
      <c r="F630" s="84"/>
      <c r="G630" s="85"/>
      <c r="H630" s="86"/>
      <c r="I630" s="87" t="str">
        <f t="shared" ref="I630:I642" si="148">IF(K630&gt;L630, "P", "")</f>
        <v/>
      </c>
      <c r="J630" s="88" t="str">
        <f t="shared" ref="J630:J642" si="149">IF(L630&gt;K630, "D", "")</f>
        <v/>
      </c>
      <c r="K630" s="95"/>
      <c r="L630" s="95"/>
      <c r="M630" s="96"/>
      <c r="N630" s="91"/>
    </row>
    <row r="631" spans="1:14" ht="14.25" x14ac:dyDescent="0.2">
      <c r="A631" s="90" t="s">
        <v>1043</v>
      </c>
      <c r="B631" s="81" t="str">
        <f t="shared" ref="B631:B642" si="150">IF(OR(AND(G631="N", H631&gt;50%), AND(G631="Y", H631&gt;=60%)), "P", "")</f>
        <v>P</v>
      </c>
      <c r="C631" s="82" t="str">
        <f t="shared" ref="C631:C642" si="151">IF(OR(AND(G631="N", H631&lt;50%), (AND(G631="Y", H631&lt;60%))), "D", "")</f>
        <v/>
      </c>
      <c r="D631" s="83">
        <v>65</v>
      </c>
      <c r="E631" s="83">
        <v>19</v>
      </c>
      <c r="F631" s="84">
        <f t="shared" ref="F631:F642" si="152">SUM(D631:E631)</f>
        <v>84</v>
      </c>
      <c r="G631" s="85" t="s">
        <v>26</v>
      </c>
      <c r="H631" s="86">
        <f t="shared" ref="H631:H642" si="153">D631/F631</f>
        <v>0.77380952380952384</v>
      </c>
      <c r="I631" s="87" t="str">
        <f t="shared" si="148"/>
        <v/>
      </c>
      <c r="J631" s="88" t="str">
        <f t="shared" si="149"/>
        <v/>
      </c>
      <c r="K631" s="95"/>
      <c r="L631" s="95"/>
      <c r="M631" s="96"/>
      <c r="N631" s="91"/>
    </row>
    <row r="632" spans="1:14" ht="14.25" x14ac:dyDescent="0.2">
      <c r="A632" s="90" t="s">
        <v>1044</v>
      </c>
      <c r="B632" s="81" t="str">
        <f t="shared" si="150"/>
        <v>P</v>
      </c>
      <c r="C632" s="82" t="str">
        <f t="shared" si="151"/>
        <v/>
      </c>
      <c r="D632" s="83">
        <v>883</v>
      </c>
      <c r="E632" s="83">
        <v>252</v>
      </c>
      <c r="F632" s="84">
        <f t="shared" si="152"/>
        <v>1135</v>
      </c>
      <c r="G632" s="85" t="s">
        <v>26</v>
      </c>
      <c r="H632" s="86">
        <f t="shared" si="153"/>
        <v>0.77797356828193831</v>
      </c>
      <c r="I632" s="87" t="str">
        <f t="shared" si="148"/>
        <v/>
      </c>
      <c r="J632" s="88" t="str">
        <f t="shared" si="149"/>
        <v/>
      </c>
      <c r="K632" s="95"/>
      <c r="L632" s="95"/>
      <c r="M632" s="96"/>
      <c r="N632" s="91"/>
    </row>
    <row r="633" spans="1:14" ht="14.25" x14ac:dyDescent="0.2">
      <c r="A633" s="90" t="s">
        <v>1045</v>
      </c>
      <c r="B633" s="81" t="str">
        <f t="shared" si="150"/>
        <v>P</v>
      </c>
      <c r="C633" s="82" t="str">
        <f t="shared" si="151"/>
        <v/>
      </c>
      <c r="D633" s="83">
        <v>638</v>
      </c>
      <c r="E633" s="83">
        <v>258</v>
      </c>
      <c r="F633" s="84">
        <f t="shared" si="152"/>
        <v>896</v>
      </c>
      <c r="G633" s="85" t="s">
        <v>26</v>
      </c>
      <c r="H633" s="86">
        <f t="shared" si="153"/>
        <v>0.7120535714285714</v>
      </c>
      <c r="I633" s="87" t="str">
        <f t="shared" si="148"/>
        <v>P</v>
      </c>
      <c r="J633" s="88" t="str">
        <f t="shared" si="149"/>
        <v/>
      </c>
      <c r="K633" s="95">
        <v>657</v>
      </c>
      <c r="L633" s="95">
        <v>234</v>
      </c>
      <c r="M633" s="96">
        <f t="shared" ref="M633:M641" si="154">SUM(K633:L633)</f>
        <v>891</v>
      </c>
      <c r="N633" s="91"/>
    </row>
    <row r="634" spans="1:14" ht="14.25" x14ac:dyDescent="0.2">
      <c r="A634" s="90" t="s">
        <v>1046</v>
      </c>
      <c r="B634" s="81" t="str">
        <f t="shared" si="150"/>
        <v>P</v>
      </c>
      <c r="C634" s="82" t="str">
        <f t="shared" si="151"/>
        <v/>
      </c>
      <c r="D634" s="83">
        <v>1254</v>
      </c>
      <c r="E634" s="83">
        <v>406</v>
      </c>
      <c r="F634" s="84">
        <f t="shared" si="152"/>
        <v>1660</v>
      </c>
      <c r="G634" s="85" t="s">
        <v>26</v>
      </c>
      <c r="H634" s="86">
        <f t="shared" si="153"/>
        <v>0.75542168674698795</v>
      </c>
      <c r="I634" s="87" t="str">
        <f t="shared" si="148"/>
        <v>P</v>
      </c>
      <c r="J634" s="88" t="str">
        <f t="shared" si="149"/>
        <v/>
      </c>
      <c r="K634" s="95">
        <v>1242</v>
      </c>
      <c r="L634" s="95">
        <v>411</v>
      </c>
      <c r="M634" s="96">
        <f t="shared" si="154"/>
        <v>1653</v>
      </c>
      <c r="N634" s="91"/>
    </row>
    <row r="635" spans="1:14" ht="14.25" x14ac:dyDescent="0.2">
      <c r="A635" s="90" t="s">
        <v>1074</v>
      </c>
      <c r="B635" s="81" t="str">
        <f t="shared" si="150"/>
        <v>P</v>
      </c>
      <c r="C635" s="82" t="str">
        <f t="shared" si="151"/>
        <v/>
      </c>
      <c r="D635" s="83">
        <v>300</v>
      </c>
      <c r="E635" s="83">
        <v>133</v>
      </c>
      <c r="F635" s="84">
        <f t="shared" si="152"/>
        <v>433</v>
      </c>
      <c r="G635" s="85" t="s">
        <v>26</v>
      </c>
      <c r="H635" s="86">
        <f t="shared" si="153"/>
        <v>0.69284064665127021</v>
      </c>
      <c r="I635" s="87" t="str">
        <f t="shared" si="148"/>
        <v>P</v>
      </c>
      <c r="J635" s="88" t="str">
        <f t="shared" si="149"/>
        <v/>
      </c>
      <c r="K635" s="95">
        <v>300</v>
      </c>
      <c r="L635" s="95">
        <v>133</v>
      </c>
      <c r="M635" s="96">
        <f t="shared" si="154"/>
        <v>433</v>
      </c>
      <c r="N635" s="91"/>
    </row>
    <row r="636" spans="1:14" ht="14.25" x14ac:dyDescent="0.2">
      <c r="A636" s="90" t="s">
        <v>1047</v>
      </c>
      <c r="B636" s="81" t="str">
        <f t="shared" si="150"/>
        <v>P</v>
      </c>
      <c r="C636" s="82" t="str">
        <f t="shared" si="151"/>
        <v/>
      </c>
      <c r="D636" s="83">
        <v>115</v>
      </c>
      <c r="E636" s="83">
        <v>25</v>
      </c>
      <c r="F636" s="84">
        <f t="shared" si="152"/>
        <v>140</v>
      </c>
      <c r="G636" s="85" t="s">
        <v>26</v>
      </c>
      <c r="H636" s="86">
        <f t="shared" si="153"/>
        <v>0.8214285714285714</v>
      </c>
      <c r="I636" s="87" t="str">
        <f t="shared" si="148"/>
        <v>P</v>
      </c>
      <c r="J636" s="88" t="str">
        <f t="shared" si="149"/>
        <v/>
      </c>
      <c r="K636" s="95">
        <v>114</v>
      </c>
      <c r="L636" s="95">
        <v>26</v>
      </c>
      <c r="M636" s="96">
        <f t="shared" si="154"/>
        <v>140</v>
      </c>
      <c r="N636" s="91"/>
    </row>
    <row r="637" spans="1:14" ht="14.25" x14ac:dyDescent="0.2">
      <c r="A637" s="90" t="s">
        <v>1082</v>
      </c>
      <c r="B637" s="81" t="str">
        <f t="shared" si="150"/>
        <v>P</v>
      </c>
      <c r="C637" s="82" t="str">
        <f t="shared" si="151"/>
        <v/>
      </c>
      <c r="D637" s="83">
        <v>163</v>
      </c>
      <c r="E637" s="83">
        <v>41</v>
      </c>
      <c r="F637" s="84">
        <f t="shared" si="152"/>
        <v>204</v>
      </c>
      <c r="G637" s="85" t="s">
        <v>26</v>
      </c>
      <c r="H637" s="86">
        <f t="shared" si="153"/>
        <v>0.7990196078431373</v>
      </c>
      <c r="I637" s="87" t="str">
        <f t="shared" si="148"/>
        <v>P</v>
      </c>
      <c r="J637" s="88" t="str">
        <f t="shared" si="149"/>
        <v/>
      </c>
      <c r="K637" s="95">
        <v>170</v>
      </c>
      <c r="L637" s="95">
        <v>34</v>
      </c>
      <c r="M637" s="96">
        <f t="shared" si="154"/>
        <v>204</v>
      </c>
      <c r="N637" s="91"/>
    </row>
    <row r="638" spans="1:14" ht="14.25" x14ac:dyDescent="0.2">
      <c r="A638" s="90" t="s">
        <v>1048</v>
      </c>
      <c r="B638" s="81" t="str">
        <f t="shared" si="150"/>
        <v>P</v>
      </c>
      <c r="C638" s="82" t="str">
        <f t="shared" si="151"/>
        <v/>
      </c>
      <c r="D638" s="83">
        <v>375</v>
      </c>
      <c r="E638" s="83">
        <v>154</v>
      </c>
      <c r="F638" s="84">
        <f t="shared" si="152"/>
        <v>529</v>
      </c>
      <c r="G638" s="85" t="s">
        <v>26</v>
      </c>
      <c r="H638" s="86">
        <f t="shared" si="153"/>
        <v>0.70888468809073724</v>
      </c>
      <c r="I638" s="87" t="str">
        <f t="shared" si="148"/>
        <v>P</v>
      </c>
      <c r="J638" s="88" t="str">
        <f t="shared" si="149"/>
        <v/>
      </c>
      <c r="K638" s="95">
        <v>382</v>
      </c>
      <c r="L638" s="95">
        <v>149</v>
      </c>
      <c r="M638" s="96">
        <f t="shared" si="154"/>
        <v>531</v>
      </c>
      <c r="N638" s="91"/>
    </row>
    <row r="639" spans="1:14" ht="14.25" x14ac:dyDescent="0.2">
      <c r="A639" s="90" t="s">
        <v>1083</v>
      </c>
      <c r="B639" s="81" t="str">
        <f t="shared" si="150"/>
        <v>P</v>
      </c>
      <c r="C639" s="82" t="str">
        <f t="shared" si="151"/>
        <v/>
      </c>
      <c r="D639" s="83">
        <v>2438</v>
      </c>
      <c r="E639" s="83">
        <v>649</v>
      </c>
      <c r="F639" s="84">
        <f t="shared" si="152"/>
        <v>3087</v>
      </c>
      <c r="G639" s="85" t="s">
        <v>26</v>
      </c>
      <c r="H639" s="86">
        <f t="shared" si="153"/>
        <v>0.78976352445740206</v>
      </c>
      <c r="I639" s="87" t="str">
        <f t="shared" si="148"/>
        <v>P</v>
      </c>
      <c r="J639" s="88" t="str">
        <f t="shared" si="149"/>
        <v/>
      </c>
      <c r="K639" s="95">
        <v>1996</v>
      </c>
      <c r="L639" s="95">
        <v>1009</v>
      </c>
      <c r="M639" s="96">
        <f t="shared" si="154"/>
        <v>3005</v>
      </c>
      <c r="N639" s="91"/>
    </row>
    <row r="640" spans="1:14" ht="14.25" x14ac:dyDescent="0.2">
      <c r="A640" s="90" t="s">
        <v>1049</v>
      </c>
      <c r="B640" s="81" t="str">
        <f t="shared" si="150"/>
        <v>P</v>
      </c>
      <c r="C640" s="82" t="str">
        <f t="shared" si="151"/>
        <v/>
      </c>
      <c r="D640" s="83">
        <v>315</v>
      </c>
      <c r="E640" s="83">
        <v>133</v>
      </c>
      <c r="F640" s="84">
        <f t="shared" si="152"/>
        <v>448</v>
      </c>
      <c r="G640" s="85" t="s">
        <v>26</v>
      </c>
      <c r="H640" s="86">
        <f t="shared" si="153"/>
        <v>0.703125</v>
      </c>
      <c r="I640" s="87" t="str">
        <f t="shared" si="148"/>
        <v>P</v>
      </c>
      <c r="J640" s="88" t="str">
        <f t="shared" si="149"/>
        <v/>
      </c>
      <c r="K640" s="95">
        <v>327</v>
      </c>
      <c r="L640" s="95">
        <v>119</v>
      </c>
      <c r="M640" s="96">
        <f t="shared" si="154"/>
        <v>446</v>
      </c>
      <c r="N640" s="91"/>
    </row>
    <row r="641" spans="1:14" ht="14.25" x14ac:dyDescent="0.2">
      <c r="A641" s="90" t="s">
        <v>1050</v>
      </c>
      <c r="B641" s="81" t="str">
        <f t="shared" si="150"/>
        <v>P</v>
      </c>
      <c r="C641" s="82" t="str">
        <f t="shared" si="151"/>
        <v/>
      </c>
      <c r="D641" s="83">
        <v>281</v>
      </c>
      <c r="E641" s="83">
        <v>85</v>
      </c>
      <c r="F641" s="84">
        <f t="shared" si="152"/>
        <v>366</v>
      </c>
      <c r="G641" s="85" t="s">
        <v>26</v>
      </c>
      <c r="H641" s="86">
        <f t="shared" si="153"/>
        <v>0.76775956284153002</v>
      </c>
      <c r="I641" s="87" t="str">
        <f t="shared" si="148"/>
        <v>P</v>
      </c>
      <c r="J641" s="88" t="str">
        <f t="shared" si="149"/>
        <v/>
      </c>
      <c r="K641" s="95">
        <v>275</v>
      </c>
      <c r="L641" s="95">
        <v>92</v>
      </c>
      <c r="M641" s="96">
        <f t="shared" si="154"/>
        <v>367</v>
      </c>
      <c r="N641" s="91"/>
    </row>
    <row r="642" spans="1:14" ht="14.25" x14ac:dyDescent="0.2">
      <c r="A642" s="90" t="s">
        <v>1051</v>
      </c>
      <c r="B642" s="81" t="str">
        <f t="shared" si="150"/>
        <v>P</v>
      </c>
      <c r="C642" s="82" t="str">
        <f t="shared" si="151"/>
        <v/>
      </c>
      <c r="D642" s="83">
        <v>722</v>
      </c>
      <c r="E642" s="83">
        <v>257</v>
      </c>
      <c r="F642" s="84">
        <f t="shared" si="152"/>
        <v>979</v>
      </c>
      <c r="G642" s="85" t="s">
        <v>26</v>
      </c>
      <c r="H642" s="86">
        <f t="shared" si="153"/>
        <v>0.73748723186925436</v>
      </c>
      <c r="I642" s="87" t="str">
        <f t="shared" si="148"/>
        <v/>
      </c>
      <c r="J642" s="88" t="str">
        <f t="shared" si="149"/>
        <v/>
      </c>
      <c r="K642" s="95"/>
      <c r="L642" s="95"/>
      <c r="M642" s="96"/>
      <c r="N642" s="91"/>
    </row>
    <row r="643" spans="1:14" ht="15" x14ac:dyDescent="0.25">
      <c r="A643" s="120" t="s">
        <v>5</v>
      </c>
      <c r="B643" s="121">
        <f>COUNTIF(B631:B642, "P")</f>
        <v>12</v>
      </c>
      <c r="C643" s="121">
        <f>COUNTIF(C631:C642, "D")</f>
        <v>0</v>
      </c>
      <c r="D643" s="128"/>
      <c r="E643" s="128"/>
      <c r="F643" s="129"/>
      <c r="G643" s="130"/>
      <c r="H643" s="131"/>
      <c r="I643" s="130"/>
      <c r="J643" s="130"/>
      <c r="K643" s="132"/>
      <c r="L643" s="132"/>
      <c r="M643" s="129"/>
      <c r="N643" s="133"/>
    </row>
    <row r="644" spans="1:14" ht="15" customHeight="1" x14ac:dyDescent="0.2">
      <c r="A644" s="63"/>
      <c r="B644" s="64"/>
      <c r="C644" s="64"/>
      <c r="D644" s="64"/>
      <c r="E644" s="64"/>
      <c r="F644" s="64"/>
      <c r="G644" s="64"/>
      <c r="H644" s="64"/>
      <c r="I644" s="62"/>
      <c r="J644" s="62"/>
      <c r="K644" s="104"/>
      <c r="L644" s="104"/>
      <c r="M644" s="104"/>
      <c r="N644" s="65"/>
    </row>
    <row r="645" spans="1:14" ht="15" x14ac:dyDescent="0.25">
      <c r="A645" s="40" t="s">
        <v>126</v>
      </c>
      <c r="B645" s="6"/>
      <c r="C645" s="7"/>
      <c r="D645" s="47"/>
      <c r="E645" s="47"/>
      <c r="F645" s="8"/>
      <c r="G645" s="48"/>
      <c r="H645" s="9"/>
      <c r="I645" s="10" t="str">
        <f t="shared" ref="I645:I686" si="155">IF(K645&gt;L645, "P", "")</f>
        <v/>
      </c>
      <c r="J645" s="11" t="str">
        <f t="shared" ref="J645:J686" si="156">IF(L645&gt;K645, "D", "")</f>
        <v/>
      </c>
      <c r="K645" s="97"/>
      <c r="L645" s="97"/>
      <c r="M645" s="98"/>
      <c r="N645" s="73"/>
    </row>
    <row r="646" spans="1:14" ht="14.25" x14ac:dyDescent="0.2">
      <c r="A646" s="13" t="s">
        <v>127</v>
      </c>
      <c r="B646" s="6" t="str">
        <f t="shared" ref="B646:B685" si="157">IF(OR(AND(G646="N", H646&gt;50%), AND(G646="Y", H646&gt;=60%)), "P", "")</f>
        <v>P</v>
      </c>
      <c r="C646" s="7" t="str">
        <f t="shared" ref="C646:C685" si="158">IF(OR(AND(G646="N", H646&lt;50%), (AND(G646="Y", H646&lt;60%))), "D", "")</f>
        <v/>
      </c>
      <c r="D646" s="47">
        <v>2183</v>
      </c>
      <c r="E646" s="47">
        <v>698</v>
      </c>
      <c r="F646" s="8">
        <f t="shared" ref="F646:F685" si="159">SUM(D646:E646)</f>
        <v>2881</v>
      </c>
      <c r="G646" s="48" t="s">
        <v>26</v>
      </c>
      <c r="H646" s="9">
        <f t="shared" ref="H646:H689" si="160">D646/F646</f>
        <v>0.75772301284276289</v>
      </c>
      <c r="I646" s="10" t="str">
        <f t="shared" si="155"/>
        <v>P</v>
      </c>
      <c r="J646" s="11" t="str">
        <f t="shared" si="156"/>
        <v/>
      </c>
      <c r="K646" s="97">
        <v>2211</v>
      </c>
      <c r="L646" s="97">
        <v>668</v>
      </c>
      <c r="M646" s="98">
        <f t="shared" ref="M646:M686" si="161">SUM(K646:L646)</f>
        <v>2879</v>
      </c>
      <c r="N646" s="73" t="s">
        <v>102</v>
      </c>
    </row>
    <row r="647" spans="1:14" ht="14.25" x14ac:dyDescent="0.2">
      <c r="A647" s="13"/>
      <c r="B647" s="6"/>
      <c r="C647" s="7"/>
      <c r="D647" s="47"/>
      <c r="E647" s="47"/>
      <c r="F647" s="8"/>
      <c r="G647" s="48"/>
      <c r="H647" s="9"/>
      <c r="I647" s="10" t="str">
        <f t="shared" si="155"/>
        <v>P</v>
      </c>
      <c r="J647" s="11" t="str">
        <f t="shared" si="156"/>
        <v/>
      </c>
      <c r="K647" s="97">
        <v>2122</v>
      </c>
      <c r="L647" s="97">
        <v>742</v>
      </c>
      <c r="M647" s="98">
        <f t="shared" si="161"/>
        <v>2864</v>
      </c>
      <c r="N647" s="73" t="s">
        <v>71</v>
      </c>
    </row>
    <row r="648" spans="1:14" ht="14.25" x14ac:dyDescent="0.2">
      <c r="A648" s="13"/>
      <c r="B648" s="6"/>
      <c r="C648" s="7"/>
      <c r="D648" s="47"/>
      <c r="E648" s="47"/>
      <c r="F648" s="8"/>
      <c r="G648" s="48"/>
      <c r="H648" s="9"/>
      <c r="I648" s="10" t="str">
        <f t="shared" si="155"/>
        <v>P</v>
      </c>
      <c r="J648" s="11" t="str">
        <f t="shared" si="156"/>
        <v/>
      </c>
      <c r="K648" s="97">
        <v>2141</v>
      </c>
      <c r="L648" s="97">
        <v>703</v>
      </c>
      <c r="M648" s="98">
        <f t="shared" si="161"/>
        <v>2844</v>
      </c>
      <c r="N648" s="73" t="s">
        <v>149</v>
      </c>
    </row>
    <row r="649" spans="1:14" ht="14.25" x14ac:dyDescent="0.2">
      <c r="A649" s="13"/>
      <c r="B649" s="6"/>
      <c r="C649" s="7"/>
      <c r="D649" s="47"/>
      <c r="E649" s="47"/>
      <c r="F649" s="8"/>
      <c r="G649" s="48"/>
      <c r="H649" s="9"/>
      <c r="I649" s="10" t="str">
        <f t="shared" si="155"/>
        <v>P</v>
      </c>
      <c r="J649" s="11" t="str">
        <f t="shared" si="156"/>
        <v/>
      </c>
      <c r="K649" s="97">
        <v>2177</v>
      </c>
      <c r="L649" s="97">
        <v>658</v>
      </c>
      <c r="M649" s="98">
        <f t="shared" si="161"/>
        <v>2835</v>
      </c>
      <c r="N649" s="73" t="s">
        <v>150</v>
      </c>
    </row>
    <row r="650" spans="1:14" ht="14.25" x14ac:dyDescent="0.2">
      <c r="A650" s="13" t="s">
        <v>128</v>
      </c>
      <c r="B650" s="6" t="str">
        <f t="shared" si="157"/>
        <v>P</v>
      </c>
      <c r="C650" s="7" t="str">
        <f t="shared" si="158"/>
        <v/>
      </c>
      <c r="D650" s="47">
        <v>720</v>
      </c>
      <c r="E650" s="47">
        <v>377</v>
      </c>
      <c r="F650" s="8">
        <f t="shared" si="159"/>
        <v>1097</v>
      </c>
      <c r="G650" s="48" t="s">
        <v>26</v>
      </c>
      <c r="H650" s="9">
        <f t="shared" si="160"/>
        <v>0.65633546034639922</v>
      </c>
      <c r="I650" s="10" t="str">
        <f t="shared" si="155"/>
        <v>P</v>
      </c>
      <c r="J650" s="11" t="str">
        <f t="shared" si="156"/>
        <v/>
      </c>
      <c r="K650" s="97">
        <v>733</v>
      </c>
      <c r="L650" s="97">
        <v>347</v>
      </c>
      <c r="M650" s="98">
        <f t="shared" si="161"/>
        <v>1080</v>
      </c>
      <c r="N650" s="73" t="s">
        <v>102</v>
      </c>
    </row>
    <row r="651" spans="1:14" ht="14.25" x14ac:dyDescent="0.2">
      <c r="A651" s="13"/>
      <c r="B651" s="6"/>
      <c r="C651" s="7"/>
      <c r="D651" s="47"/>
      <c r="E651" s="47"/>
      <c r="F651" s="8"/>
      <c r="G651" s="48"/>
      <c r="H651" s="9"/>
      <c r="I651" s="10" t="str">
        <f t="shared" si="155"/>
        <v>P</v>
      </c>
      <c r="J651" s="11" t="str">
        <f t="shared" si="156"/>
        <v/>
      </c>
      <c r="K651" s="97">
        <v>877</v>
      </c>
      <c r="L651" s="97">
        <v>199</v>
      </c>
      <c r="M651" s="98">
        <f t="shared" si="161"/>
        <v>1076</v>
      </c>
      <c r="N651" s="73" t="s">
        <v>47</v>
      </c>
    </row>
    <row r="652" spans="1:14" ht="14.25" x14ac:dyDescent="0.2">
      <c r="A652" s="13" t="s">
        <v>129</v>
      </c>
      <c r="B652" s="6" t="str">
        <f t="shared" si="157"/>
        <v>P</v>
      </c>
      <c r="C652" s="7" t="str">
        <f t="shared" si="158"/>
        <v/>
      </c>
      <c r="D652" s="47">
        <v>403</v>
      </c>
      <c r="E652" s="47">
        <v>59</v>
      </c>
      <c r="F652" s="8">
        <f t="shared" si="159"/>
        <v>462</v>
      </c>
      <c r="G652" s="48" t="s">
        <v>26</v>
      </c>
      <c r="H652" s="9">
        <f t="shared" si="160"/>
        <v>0.87229437229437234</v>
      </c>
      <c r="I652" s="10" t="str">
        <f t="shared" si="155"/>
        <v>P</v>
      </c>
      <c r="J652" s="11" t="str">
        <f t="shared" si="156"/>
        <v/>
      </c>
      <c r="K652" s="97">
        <v>398</v>
      </c>
      <c r="L652" s="97">
        <v>64</v>
      </c>
      <c r="M652" s="98">
        <f t="shared" si="161"/>
        <v>462</v>
      </c>
      <c r="N652" s="73" t="s">
        <v>102</v>
      </c>
    </row>
    <row r="653" spans="1:14" ht="14.25" x14ac:dyDescent="0.2">
      <c r="A653" s="13"/>
      <c r="B653" s="6"/>
      <c r="C653" s="7"/>
      <c r="D653" s="47"/>
      <c r="E653" s="47"/>
      <c r="F653" s="8"/>
      <c r="G653" s="48"/>
      <c r="H653" s="9"/>
      <c r="I653" s="10" t="str">
        <f t="shared" si="155"/>
        <v>P</v>
      </c>
      <c r="J653" s="11" t="str">
        <f t="shared" si="156"/>
        <v/>
      </c>
      <c r="K653" s="97">
        <v>395</v>
      </c>
      <c r="L653" s="97">
        <v>64</v>
      </c>
      <c r="M653" s="98">
        <f t="shared" si="161"/>
        <v>459</v>
      </c>
      <c r="N653" s="73" t="s">
        <v>47</v>
      </c>
    </row>
    <row r="654" spans="1:14" ht="14.25" x14ac:dyDescent="0.2">
      <c r="A654" s="13" t="s">
        <v>130</v>
      </c>
      <c r="B654" s="6" t="str">
        <f t="shared" si="157"/>
        <v>P</v>
      </c>
      <c r="C654" s="7" t="str">
        <f t="shared" si="158"/>
        <v/>
      </c>
      <c r="D654" s="47">
        <v>108</v>
      </c>
      <c r="E654" s="47">
        <v>32</v>
      </c>
      <c r="F654" s="8">
        <f t="shared" si="159"/>
        <v>140</v>
      </c>
      <c r="G654" s="48" t="s">
        <v>26</v>
      </c>
      <c r="H654" s="9">
        <f t="shared" si="160"/>
        <v>0.77142857142857146</v>
      </c>
      <c r="I654" s="10" t="str">
        <f t="shared" si="155"/>
        <v>P</v>
      </c>
      <c r="J654" s="11" t="str">
        <f t="shared" si="156"/>
        <v/>
      </c>
      <c r="K654" s="97">
        <v>103</v>
      </c>
      <c r="L654" s="97">
        <v>29</v>
      </c>
      <c r="M654" s="98">
        <f t="shared" si="161"/>
        <v>132</v>
      </c>
      <c r="N654" s="73" t="s">
        <v>102</v>
      </c>
    </row>
    <row r="655" spans="1:14" ht="14.25" x14ac:dyDescent="0.2">
      <c r="A655" s="13" t="s">
        <v>131</v>
      </c>
      <c r="B655" s="6" t="str">
        <f t="shared" si="157"/>
        <v>P</v>
      </c>
      <c r="C655" s="7" t="str">
        <f t="shared" si="158"/>
        <v/>
      </c>
      <c r="D655" s="47">
        <v>513</v>
      </c>
      <c r="E655" s="47">
        <v>165</v>
      </c>
      <c r="F655" s="8">
        <f t="shared" si="159"/>
        <v>678</v>
      </c>
      <c r="G655" s="48" t="s">
        <v>26</v>
      </c>
      <c r="H655" s="9">
        <f t="shared" si="160"/>
        <v>0.75663716814159288</v>
      </c>
      <c r="I655" s="10" t="str">
        <f t="shared" si="155"/>
        <v>P</v>
      </c>
      <c r="J655" s="11" t="str">
        <f t="shared" si="156"/>
        <v/>
      </c>
      <c r="K655" s="97">
        <v>501</v>
      </c>
      <c r="L655" s="97">
        <v>175</v>
      </c>
      <c r="M655" s="98">
        <f t="shared" si="161"/>
        <v>676</v>
      </c>
      <c r="N655" s="73" t="s">
        <v>102</v>
      </c>
    </row>
    <row r="656" spans="1:14" ht="14.25" x14ac:dyDescent="0.2">
      <c r="A656" s="13"/>
      <c r="B656" s="6"/>
      <c r="C656" s="7"/>
      <c r="D656" s="47"/>
      <c r="E656" s="47"/>
      <c r="F656" s="8"/>
      <c r="G656" s="48"/>
      <c r="H656" s="9"/>
      <c r="I656" s="10" t="str">
        <f t="shared" si="155"/>
        <v>P</v>
      </c>
      <c r="J656" s="11" t="str">
        <f t="shared" si="156"/>
        <v/>
      </c>
      <c r="K656" s="97">
        <v>473</v>
      </c>
      <c r="L656" s="97">
        <v>218</v>
      </c>
      <c r="M656" s="98">
        <f t="shared" si="161"/>
        <v>691</v>
      </c>
      <c r="N656" s="73" t="s">
        <v>151</v>
      </c>
    </row>
    <row r="657" spans="1:14" ht="14.25" x14ac:dyDescent="0.2">
      <c r="A657" s="13"/>
      <c r="B657" s="6"/>
      <c r="C657" s="7"/>
      <c r="D657" s="47"/>
      <c r="E657" s="47"/>
      <c r="F657" s="8"/>
      <c r="G657" s="48"/>
      <c r="H657" s="9"/>
      <c r="I657" s="10" t="str">
        <f t="shared" si="155"/>
        <v>P</v>
      </c>
      <c r="J657" s="11" t="str">
        <f t="shared" si="156"/>
        <v/>
      </c>
      <c r="K657" s="97">
        <v>509</v>
      </c>
      <c r="L657" s="97">
        <v>179</v>
      </c>
      <c r="M657" s="98">
        <f t="shared" si="161"/>
        <v>688</v>
      </c>
      <c r="N657" s="73" t="s">
        <v>152</v>
      </c>
    </row>
    <row r="658" spans="1:14" ht="14.25" x14ac:dyDescent="0.2">
      <c r="A658" s="13" t="s">
        <v>132</v>
      </c>
      <c r="B658" s="6" t="str">
        <f t="shared" si="157"/>
        <v>P</v>
      </c>
      <c r="C658" s="7" t="str">
        <f t="shared" si="158"/>
        <v/>
      </c>
      <c r="D658" s="47">
        <v>155</v>
      </c>
      <c r="E658" s="47">
        <v>32</v>
      </c>
      <c r="F658" s="8">
        <f t="shared" si="159"/>
        <v>187</v>
      </c>
      <c r="G658" s="48" t="s">
        <v>26</v>
      </c>
      <c r="H658" s="9">
        <f t="shared" si="160"/>
        <v>0.82887700534759357</v>
      </c>
      <c r="I658" s="10" t="str">
        <f t="shared" si="155"/>
        <v>P</v>
      </c>
      <c r="J658" s="11" t="str">
        <f t="shared" si="156"/>
        <v/>
      </c>
      <c r="K658" s="97">
        <v>147</v>
      </c>
      <c r="L658" s="97">
        <v>40</v>
      </c>
      <c r="M658" s="98">
        <f t="shared" si="161"/>
        <v>187</v>
      </c>
      <c r="N658" s="73" t="s">
        <v>102</v>
      </c>
    </row>
    <row r="659" spans="1:14" ht="14.25" x14ac:dyDescent="0.2">
      <c r="A659" s="13"/>
      <c r="B659" s="6"/>
      <c r="C659" s="7"/>
      <c r="D659" s="47"/>
      <c r="E659" s="47"/>
      <c r="F659" s="8"/>
      <c r="G659" s="48"/>
      <c r="H659" s="9"/>
      <c r="I659" s="10" t="str">
        <f t="shared" si="155"/>
        <v>P</v>
      </c>
      <c r="J659" s="11" t="str">
        <f t="shared" si="156"/>
        <v/>
      </c>
      <c r="K659" s="97">
        <v>166</v>
      </c>
      <c r="L659" s="97">
        <v>21</v>
      </c>
      <c r="M659" s="98">
        <f t="shared" si="161"/>
        <v>187</v>
      </c>
      <c r="N659" s="73" t="s">
        <v>47</v>
      </c>
    </row>
    <row r="660" spans="1:14" ht="14.25" x14ac:dyDescent="0.2">
      <c r="A660" s="13"/>
      <c r="B660" s="6"/>
      <c r="C660" s="7"/>
      <c r="D660" s="47"/>
      <c r="E660" s="47"/>
      <c r="F660" s="8"/>
      <c r="G660" s="48"/>
      <c r="H660" s="9"/>
      <c r="I660" s="10" t="str">
        <f t="shared" si="155"/>
        <v>P</v>
      </c>
      <c r="J660" s="11" t="str">
        <f t="shared" si="156"/>
        <v/>
      </c>
      <c r="K660" s="97">
        <v>158</v>
      </c>
      <c r="L660" s="97">
        <v>28</v>
      </c>
      <c r="M660" s="98">
        <f t="shared" si="161"/>
        <v>186</v>
      </c>
      <c r="N660" s="73" t="s">
        <v>153</v>
      </c>
    </row>
    <row r="661" spans="1:14" ht="14.25" x14ac:dyDescent="0.2">
      <c r="A661" s="13" t="s">
        <v>133</v>
      </c>
      <c r="B661" s="6" t="str">
        <f t="shared" si="157"/>
        <v>P</v>
      </c>
      <c r="C661" s="7" t="str">
        <f t="shared" si="158"/>
        <v/>
      </c>
      <c r="D661" s="47">
        <v>495</v>
      </c>
      <c r="E661" s="47">
        <v>156</v>
      </c>
      <c r="F661" s="8">
        <f t="shared" si="159"/>
        <v>651</v>
      </c>
      <c r="G661" s="48" t="s">
        <v>26</v>
      </c>
      <c r="H661" s="9">
        <f t="shared" si="160"/>
        <v>0.76036866359447008</v>
      </c>
      <c r="I661" s="10" t="str">
        <f t="shared" si="155"/>
        <v>P</v>
      </c>
      <c r="J661" s="11" t="str">
        <f t="shared" si="156"/>
        <v/>
      </c>
      <c r="K661" s="97">
        <v>516</v>
      </c>
      <c r="L661" s="97">
        <v>136</v>
      </c>
      <c r="M661" s="98">
        <f t="shared" si="161"/>
        <v>652</v>
      </c>
      <c r="N661" s="73" t="s">
        <v>102</v>
      </c>
    </row>
    <row r="662" spans="1:14" ht="14.25" x14ac:dyDescent="0.2">
      <c r="A662" s="13"/>
      <c r="B662" s="6"/>
      <c r="C662" s="7"/>
      <c r="D662" s="47"/>
      <c r="E662" s="47"/>
      <c r="F662" s="8"/>
      <c r="G662" s="48"/>
      <c r="H662" s="9"/>
      <c r="I662" s="10" t="str">
        <f t="shared" si="155"/>
        <v>P</v>
      </c>
      <c r="J662" s="11" t="str">
        <f t="shared" si="156"/>
        <v/>
      </c>
      <c r="K662" s="97">
        <v>537</v>
      </c>
      <c r="L662" s="97">
        <v>114</v>
      </c>
      <c r="M662" s="98">
        <f t="shared" si="161"/>
        <v>651</v>
      </c>
      <c r="N662" s="73" t="s">
        <v>47</v>
      </c>
    </row>
    <row r="663" spans="1:14" ht="14.25" x14ac:dyDescent="0.2">
      <c r="A663" s="13" t="s">
        <v>134</v>
      </c>
      <c r="B663" s="6" t="str">
        <f t="shared" si="157"/>
        <v>P</v>
      </c>
      <c r="C663" s="7" t="str">
        <f t="shared" si="158"/>
        <v/>
      </c>
      <c r="D663" s="47">
        <v>160</v>
      </c>
      <c r="E663" s="47">
        <v>42</v>
      </c>
      <c r="F663" s="8">
        <f t="shared" si="159"/>
        <v>202</v>
      </c>
      <c r="G663" s="48" t="s">
        <v>26</v>
      </c>
      <c r="H663" s="9">
        <f t="shared" si="160"/>
        <v>0.79207920792079212</v>
      </c>
      <c r="I663" s="10" t="str">
        <f t="shared" si="155"/>
        <v>P</v>
      </c>
      <c r="J663" s="11" t="str">
        <f t="shared" si="156"/>
        <v/>
      </c>
      <c r="K663" s="97">
        <v>160</v>
      </c>
      <c r="L663" s="97">
        <v>43</v>
      </c>
      <c r="M663" s="98">
        <f t="shared" si="161"/>
        <v>203</v>
      </c>
      <c r="N663" s="73" t="s">
        <v>102</v>
      </c>
    </row>
    <row r="664" spans="1:14" ht="14.25" x14ac:dyDescent="0.2">
      <c r="A664" s="13" t="s">
        <v>135</v>
      </c>
      <c r="B664" s="6" t="str">
        <f t="shared" si="157"/>
        <v>P</v>
      </c>
      <c r="C664" s="7" t="str">
        <f t="shared" si="158"/>
        <v/>
      </c>
      <c r="D664" s="47">
        <v>2243</v>
      </c>
      <c r="E664" s="47">
        <v>1112</v>
      </c>
      <c r="F664" s="8">
        <f t="shared" si="159"/>
        <v>3355</v>
      </c>
      <c r="G664" s="48" t="s">
        <v>26</v>
      </c>
      <c r="H664" s="9">
        <f t="shared" si="160"/>
        <v>0.66855439642324888</v>
      </c>
      <c r="I664" s="10" t="str">
        <f t="shared" si="155"/>
        <v>P</v>
      </c>
      <c r="J664" s="11" t="str">
        <f t="shared" si="156"/>
        <v/>
      </c>
      <c r="K664" s="97">
        <v>2183</v>
      </c>
      <c r="L664" s="97">
        <v>1155</v>
      </c>
      <c r="M664" s="98">
        <f t="shared" si="161"/>
        <v>3338</v>
      </c>
      <c r="N664" s="73" t="s">
        <v>47</v>
      </c>
    </row>
    <row r="665" spans="1:14" ht="14.25" x14ac:dyDescent="0.2">
      <c r="A665" s="13"/>
      <c r="B665" s="6"/>
      <c r="C665" s="7"/>
      <c r="D665" s="47"/>
      <c r="E665" s="47"/>
      <c r="F665" s="8"/>
      <c r="G665" s="48"/>
      <c r="H665" s="9"/>
      <c r="I665" s="10" t="str">
        <f t="shared" si="155"/>
        <v>P</v>
      </c>
      <c r="J665" s="11" t="str">
        <f t="shared" si="156"/>
        <v/>
      </c>
      <c r="K665" s="97">
        <v>2164</v>
      </c>
      <c r="L665" s="97">
        <v>1178</v>
      </c>
      <c r="M665" s="98">
        <f t="shared" si="161"/>
        <v>3342</v>
      </c>
      <c r="N665" s="73" t="s">
        <v>102</v>
      </c>
    </row>
    <row r="666" spans="1:14" ht="14.25" x14ac:dyDescent="0.2">
      <c r="A666" s="13" t="s">
        <v>136</v>
      </c>
      <c r="B666" s="6" t="str">
        <f t="shared" si="157"/>
        <v>P</v>
      </c>
      <c r="C666" s="7" t="str">
        <f t="shared" si="158"/>
        <v/>
      </c>
      <c r="D666" s="47">
        <v>357</v>
      </c>
      <c r="E666" s="47">
        <v>37</v>
      </c>
      <c r="F666" s="8">
        <f t="shared" si="159"/>
        <v>394</v>
      </c>
      <c r="G666" s="48" t="s">
        <v>26</v>
      </c>
      <c r="H666" s="9">
        <f t="shared" si="160"/>
        <v>0.90609137055837563</v>
      </c>
      <c r="I666" s="10" t="str">
        <f t="shared" si="155"/>
        <v>P</v>
      </c>
      <c r="J666" s="11" t="str">
        <f t="shared" si="156"/>
        <v/>
      </c>
      <c r="K666" s="97">
        <v>355</v>
      </c>
      <c r="L666" s="97">
        <v>38</v>
      </c>
      <c r="M666" s="98">
        <f t="shared" si="161"/>
        <v>393</v>
      </c>
      <c r="N666" s="73" t="s">
        <v>102</v>
      </c>
    </row>
    <row r="667" spans="1:14" ht="14.25" x14ac:dyDescent="0.2">
      <c r="A667" s="13"/>
      <c r="B667" s="6"/>
      <c r="C667" s="7"/>
      <c r="D667" s="47"/>
      <c r="E667" s="47"/>
      <c r="F667" s="8"/>
      <c r="G667" s="48"/>
      <c r="H667" s="9"/>
      <c r="I667" s="10" t="str">
        <f t="shared" si="155"/>
        <v>P</v>
      </c>
      <c r="J667" s="11" t="str">
        <f t="shared" si="156"/>
        <v/>
      </c>
      <c r="K667" s="97">
        <v>357</v>
      </c>
      <c r="L667" s="97">
        <v>36</v>
      </c>
      <c r="M667" s="98">
        <f t="shared" si="161"/>
        <v>393</v>
      </c>
      <c r="N667" s="73" t="s">
        <v>75</v>
      </c>
    </row>
    <row r="668" spans="1:14" ht="14.25" x14ac:dyDescent="0.2">
      <c r="A668" s="13" t="s">
        <v>137</v>
      </c>
      <c r="B668" s="6" t="str">
        <f t="shared" si="157"/>
        <v>P</v>
      </c>
      <c r="C668" s="7" t="str">
        <f t="shared" si="158"/>
        <v/>
      </c>
      <c r="D668" s="47">
        <v>644</v>
      </c>
      <c r="E668" s="47">
        <v>224</v>
      </c>
      <c r="F668" s="8">
        <f t="shared" si="159"/>
        <v>868</v>
      </c>
      <c r="G668" s="48" t="s">
        <v>26</v>
      </c>
      <c r="H668" s="9">
        <f t="shared" si="160"/>
        <v>0.74193548387096775</v>
      </c>
      <c r="I668" s="10" t="str">
        <f t="shared" si="155"/>
        <v>P</v>
      </c>
      <c r="J668" s="11" t="str">
        <f t="shared" si="156"/>
        <v/>
      </c>
      <c r="K668" s="97">
        <v>649</v>
      </c>
      <c r="L668" s="97">
        <v>219</v>
      </c>
      <c r="M668" s="98">
        <f t="shared" si="161"/>
        <v>868</v>
      </c>
      <c r="N668" s="73" t="s">
        <v>102</v>
      </c>
    </row>
    <row r="669" spans="1:14" ht="14.25" x14ac:dyDescent="0.2">
      <c r="A669" s="13" t="s">
        <v>138</v>
      </c>
      <c r="B669" s="6" t="str">
        <f t="shared" si="157"/>
        <v>P</v>
      </c>
      <c r="C669" s="7" t="str">
        <f t="shared" si="158"/>
        <v/>
      </c>
      <c r="D669" s="47">
        <v>174</v>
      </c>
      <c r="E669" s="47">
        <v>48</v>
      </c>
      <c r="F669" s="8">
        <f t="shared" si="159"/>
        <v>222</v>
      </c>
      <c r="G669" s="48" t="s">
        <v>26</v>
      </c>
      <c r="H669" s="9">
        <f t="shared" si="160"/>
        <v>0.78378378378378377</v>
      </c>
      <c r="I669" s="10" t="str">
        <f t="shared" si="155"/>
        <v>P</v>
      </c>
      <c r="J669" s="11" t="str">
        <f t="shared" si="156"/>
        <v/>
      </c>
      <c r="K669" s="97">
        <v>160</v>
      </c>
      <c r="L669" s="97">
        <v>61</v>
      </c>
      <c r="M669" s="98">
        <f t="shared" si="161"/>
        <v>221</v>
      </c>
      <c r="N669" s="73" t="s">
        <v>102</v>
      </c>
    </row>
    <row r="670" spans="1:14" ht="14.25" x14ac:dyDescent="0.2">
      <c r="A670" s="13" t="s">
        <v>139</v>
      </c>
      <c r="B670" s="6" t="str">
        <f t="shared" si="157"/>
        <v>P</v>
      </c>
      <c r="C670" s="7" t="str">
        <f t="shared" si="158"/>
        <v/>
      </c>
      <c r="D670" s="47">
        <v>1625</v>
      </c>
      <c r="E670" s="47">
        <v>522</v>
      </c>
      <c r="F670" s="8">
        <f t="shared" si="159"/>
        <v>2147</v>
      </c>
      <c r="G670" s="48" t="s">
        <v>26</v>
      </c>
      <c r="H670" s="9">
        <f t="shared" si="160"/>
        <v>0.75687005123428042</v>
      </c>
      <c r="I670" s="10" t="str">
        <f t="shared" si="155"/>
        <v>P</v>
      </c>
      <c r="J670" s="11" t="str">
        <f t="shared" si="156"/>
        <v/>
      </c>
      <c r="K670" s="97">
        <v>1639</v>
      </c>
      <c r="L670" s="97">
        <v>515</v>
      </c>
      <c r="M670" s="98">
        <f t="shared" si="161"/>
        <v>2154</v>
      </c>
      <c r="N670" s="73" t="s">
        <v>102</v>
      </c>
    </row>
    <row r="671" spans="1:14" ht="14.25" x14ac:dyDescent="0.2">
      <c r="A671" s="13"/>
      <c r="B671" s="6"/>
      <c r="C671" s="7"/>
      <c r="D671" s="47"/>
      <c r="E671" s="47"/>
      <c r="F671" s="8"/>
      <c r="G671" s="48"/>
      <c r="H671" s="9"/>
      <c r="I671" s="10" t="str">
        <f t="shared" si="155"/>
        <v>P</v>
      </c>
      <c r="J671" s="11" t="str">
        <f t="shared" si="156"/>
        <v/>
      </c>
      <c r="K671" s="97">
        <v>1637</v>
      </c>
      <c r="L671" s="97">
        <v>500</v>
      </c>
      <c r="M671" s="98">
        <f t="shared" si="161"/>
        <v>2137</v>
      </c>
      <c r="N671" s="73" t="s">
        <v>75</v>
      </c>
    </row>
    <row r="672" spans="1:14" ht="14.25" x14ac:dyDescent="0.2">
      <c r="A672" s="13" t="s">
        <v>140</v>
      </c>
      <c r="B672" s="6" t="str">
        <f t="shared" si="157"/>
        <v>P</v>
      </c>
      <c r="C672" s="7" t="str">
        <f t="shared" si="158"/>
        <v/>
      </c>
      <c r="D672" s="47">
        <v>86</v>
      </c>
      <c r="E672" s="47">
        <v>29</v>
      </c>
      <c r="F672" s="8">
        <f t="shared" si="159"/>
        <v>115</v>
      </c>
      <c r="G672" s="48" t="s">
        <v>26</v>
      </c>
      <c r="H672" s="9">
        <f t="shared" si="160"/>
        <v>0.74782608695652175</v>
      </c>
      <c r="I672" s="10" t="str">
        <f t="shared" si="155"/>
        <v>P</v>
      </c>
      <c r="J672" s="11" t="str">
        <f t="shared" si="156"/>
        <v/>
      </c>
      <c r="K672" s="97">
        <v>93</v>
      </c>
      <c r="L672" s="97">
        <v>22</v>
      </c>
      <c r="M672" s="98">
        <f t="shared" si="161"/>
        <v>115</v>
      </c>
      <c r="N672" s="73" t="s">
        <v>47</v>
      </c>
    </row>
    <row r="673" spans="1:14" ht="14.25" x14ac:dyDescent="0.2">
      <c r="A673" s="13" t="s">
        <v>141</v>
      </c>
      <c r="B673" s="6" t="str">
        <f t="shared" si="157"/>
        <v>P</v>
      </c>
      <c r="C673" s="7" t="str">
        <f t="shared" si="158"/>
        <v/>
      </c>
      <c r="D673" s="47">
        <v>325</v>
      </c>
      <c r="E673" s="47">
        <v>227</v>
      </c>
      <c r="F673" s="8">
        <f t="shared" si="159"/>
        <v>552</v>
      </c>
      <c r="G673" s="48" t="s">
        <v>26</v>
      </c>
      <c r="H673" s="9">
        <f t="shared" si="160"/>
        <v>0.58876811594202894</v>
      </c>
      <c r="I673" s="10" t="str">
        <f t="shared" si="155"/>
        <v>P</v>
      </c>
      <c r="J673" s="11" t="str">
        <f t="shared" si="156"/>
        <v/>
      </c>
      <c r="K673" s="97">
        <v>326</v>
      </c>
      <c r="L673" s="97">
        <v>226</v>
      </c>
      <c r="M673" s="98">
        <f t="shared" si="161"/>
        <v>552</v>
      </c>
      <c r="N673" s="73" t="s">
        <v>102</v>
      </c>
    </row>
    <row r="674" spans="1:14" ht="14.25" x14ac:dyDescent="0.2">
      <c r="A674" s="13" t="s">
        <v>142</v>
      </c>
      <c r="B674" s="6" t="str">
        <f t="shared" si="157"/>
        <v>P</v>
      </c>
      <c r="C674" s="7" t="str">
        <f t="shared" si="158"/>
        <v/>
      </c>
      <c r="D674" s="47">
        <v>504</v>
      </c>
      <c r="E674" s="47">
        <v>201</v>
      </c>
      <c r="F674" s="8">
        <f t="shared" si="159"/>
        <v>705</v>
      </c>
      <c r="G674" s="48" t="s">
        <v>26</v>
      </c>
      <c r="H674" s="9">
        <f t="shared" si="160"/>
        <v>0.71489361702127663</v>
      </c>
      <c r="I674" s="10" t="str">
        <f t="shared" si="155"/>
        <v>P</v>
      </c>
      <c r="J674" s="11" t="str">
        <f t="shared" si="156"/>
        <v/>
      </c>
      <c r="K674" s="97">
        <v>508</v>
      </c>
      <c r="L674" s="97">
        <v>194</v>
      </c>
      <c r="M674" s="98">
        <f t="shared" si="161"/>
        <v>702</v>
      </c>
      <c r="N674" s="73" t="s">
        <v>102</v>
      </c>
    </row>
    <row r="675" spans="1:14" ht="14.25" x14ac:dyDescent="0.2">
      <c r="A675" s="13" t="s">
        <v>143</v>
      </c>
      <c r="B675" s="6" t="str">
        <f t="shared" si="157"/>
        <v>P</v>
      </c>
      <c r="C675" s="7" t="str">
        <f t="shared" si="158"/>
        <v/>
      </c>
      <c r="D675" s="47">
        <v>77</v>
      </c>
      <c r="E675" s="47">
        <v>6</v>
      </c>
      <c r="F675" s="8">
        <f t="shared" si="159"/>
        <v>83</v>
      </c>
      <c r="G675" s="48" t="s">
        <v>26</v>
      </c>
      <c r="H675" s="9">
        <f t="shared" si="160"/>
        <v>0.92771084337349397</v>
      </c>
      <c r="I675" s="10" t="str">
        <f t="shared" si="155"/>
        <v/>
      </c>
      <c r="J675" s="11" t="str">
        <f t="shared" si="156"/>
        <v/>
      </c>
      <c r="K675" s="97"/>
      <c r="L675" s="97"/>
      <c r="M675" s="98"/>
      <c r="N675" s="73"/>
    </row>
    <row r="676" spans="1:14" ht="14.25" x14ac:dyDescent="0.2">
      <c r="A676" s="13" t="s">
        <v>144</v>
      </c>
      <c r="B676" s="6" t="str">
        <f t="shared" si="157"/>
        <v>P</v>
      </c>
      <c r="C676" s="7" t="str">
        <f t="shared" si="158"/>
        <v/>
      </c>
      <c r="D676" s="47">
        <v>1298</v>
      </c>
      <c r="E676" s="47">
        <v>466</v>
      </c>
      <c r="F676" s="8">
        <f t="shared" si="159"/>
        <v>1764</v>
      </c>
      <c r="G676" s="48" t="s">
        <v>26</v>
      </c>
      <c r="H676" s="9">
        <f t="shared" si="160"/>
        <v>0.73582766439909297</v>
      </c>
      <c r="I676" s="10" t="str">
        <f t="shared" si="155"/>
        <v>P</v>
      </c>
      <c r="J676" s="11" t="str">
        <f t="shared" si="156"/>
        <v/>
      </c>
      <c r="K676" s="97">
        <v>1295</v>
      </c>
      <c r="L676" s="97">
        <v>479</v>
      </c>
      <c r="M676" s="98">
        <f t="shared" si="161"/>
        <v>1774</v>
      </c>
      <c r="N676" s="73" t="s">
        <v>102</v>
      </c>
    </row>
    <row r="677" spans="1:14" ht="14.25" x14ac:dyDescent="0.2">
      <c r="A677" s="13"/>
      <c r="B677" s="6"/>
      <c r="C677" s="7"/>
      <c r="D677" s="47"/>
      <c r="E677" s="47"/>
      <c r="F677" s="8"/>
      <c r="G677" s="48"/>
      <c r="H677" s="9"/>
      <c r="I677" s="10" t="str">
        <f t="shared" si="155"/>
        <v>P</v>
      </c>
      <c r="J677" s="11" t="str">
        <f t="shared" si="156"/>
        <v/>
      </c>
      <c r="K677" s="97">
        <v>1409</v>
      </c>
      <c r="L677" s="97">
        <v>369</v>
      </c>
      <c r="M677" s="98">
        <f t="shared" si="161"/>
        <v>1778</v>
      </c>
      <c r="N677" s="73" t="s">
        <v>154</v>
      </c>
    </row>
    <row r="678" spans="1:14" ht="14.25" x14ac:dyDescent="0.2">
      <c r="A678" s="13"/>
      <c r="B678" s="6"/>
      <c r="C678" s="7"/>
      <c r="D678" s="47"/>
      <c r="E678" s="47"/>
      <c r="F678" s="8"/>
      <c r="G678" s="48"/>
      <c r="H678" s="9"/>
      <c r="I678" s="10" t="str">
        <f t="shared" si="155"/>
        <v>P</v>
      </c>
      <c r="J678" s="11" t="str">
        <f t="shared" si="156"/>
        <v/>
      </c>
      <c r="K678" s="97">
        <v>1334</v>
      </c>
      <c r="L678" s="97">
        <v>441</v>
      </c>
      <c r="M678" s="98">
        <f t="shared" si="161"/>
        <v>1775</v>
      </c>
      <c r="N678" s="73" t="s">
        <v>155</v>
      </c>
    </row>
    <row r="679" spans="1:14" ht="14.25" x14ac:dyDescent="0.2">
      <c r="A679" s="13"/>
      <c r="B679" s="6"/>
      <c r="C679" s="7"/>
      <c r="D679" s="47"/>
      <c r="E679" s="47"/>
      <c r="F679" s="8"/>
      <c r="G679" s="48"/>
      <c r="H679" s="9"/>
      <c r="I679" s="10" t="str">
        <f t="shared" si="155"/>
        <v>P</v>
      </c>
      <c r="J679" s="11" t="str">
        <f t="shared" si="156"/>
        <v/>
      </c>
      <c r="K679" s="97">
        <v>59</v>
      </c>
      <c r="L679" s="97">
        <v>10</v>
      </c>
      <c r="M679" s="98">
        <f t="shared" si="161"/>
        <v>69</v>
      </c>
      <c r="N679" s="73" t="s">
        <v>47</v>
      </c>
    </row>
    <row r="680" spans="1:14" ht="14.25" x14ac:dyDescent="0.2">
      <c r="A680" s="13" t="s">
        <v>1052</v>
      </c>
      <c r="B680" s="6" t="str">
        <f t="shared" si="157"/>
        <v>P</v>
      </c>
      <c r="C680" s="7" t="str">
        <f t="shared" si="158"/>
        <v/>
      </c>
      <c r="D680" s="47">
        <v>217</v>
      </c>
      <c r="E680" s="47">
        <v>69</v>
      </c>
      <c r="F680" s="8">
        <f t="shared" si="159"/>
        <v>286</v>
      </c>
      <c r="G680" s="48" t="s">
        <v>26</v>
      </c>
      <c r="H680" s="9">
        <f t="shared" si="160"/>
        <v>0.75874125874125875</v>
      </c>
      <c r="I680" s="10" t="str">
        <f t="shared" si="155"/>
        <v>P</v>
      </c>
      <c r="J680" s="11" t="str">
        <f t="shared" si="156"/>
        <v/>
      </c>
      <c r="K680" s="97">
        <v>235</v>
      </c>
      <c r="L680" s="97">
        <v>52</v>
      </c>
      <c r="M680" s="98">
        <f t="shared" si="161"/>
        <v>287</v>
      </c>
      <c r="N680" s="73" t="s">
        <v>102</v>
      </c>
    </row>
    <row r="681" spans="1:14" ht="14.25" x14ac:dyDescent="0.2">
      <c r="A681" s="13"/>
      <c r="B681" s="6"/>
      <c r="C681" s="7"/>
      <c r="D681" s="47"/>
      <c r="E681" s="47"/>
      <c r="F681" s="8"/>
      <c r="G681" s="48"/>
      <c r="H681" s="9"/>
      <c r="I681" s="10" t="str">
        <f t="shared" si="155"/>
        <v>P</v>
      </c>
      <c r="J681" s="11" t="str">
        <f t="shared" si="156"/>
        <v/>
      </c>
      <c r="K681" s="97">
        <v>211</v>
      </c>
      <c r="L681" s="97">
        <v>75</v>
      </c>
      <c r="M681" s="98">
        <f t="shared" si="161"/>
        <v>286</v>
      </c>
      <c r="N681" s="73" t="s">
        <v>47</v>
      </c>
    </row>
    <row r="682" spans="1:14" ht="14.25" x14ac:dyDescent="0.2">
      <c r="A682" s="13" t="s">
        <v>145</v>
      </c>
      <c r="B682" s="6" t="str">
        <f t="shared" si="157"/>
        <v>P</v>
      </c>
      <c r="C682" s="7" t="str">
        <f t="shared" si="158"/>
        <v/>
      </c>
      <c r="D682" s="47">
        <v>201</v>
      </c>
      <c r="E682" s="47">
        <v>49</v>
      </c>
      <c r="F682" s="8">
        <f t="shared" si="159"/>
        <v>250</v>
      </c>
      <c r="G682" s="48" t="s">
        <v>26</v>
      </c>
      <c r="H682" s="9">
        <f t="shared" si="160"/>
        <v>0.80400000000000005</v>
      </c>
      <c r="I682" s="10" t="str">
        <f t="shared" si="155"/>
        <v>P</v>
      </c>
      <c r="J682" s="11" t="str">
        <f t="shared" si="156"/>
        <v/>
      </c>
      <c r="K682" s="97">
        <v>212</v>
      </c>
      <c r="L682" s="97">
        <v>39</v>
      </c>
      <c r="M682" s="98">
        <f t="shared" si="161"/>
        <v>251</v>
      </c>
      <c r="N682" s="73" t="s">
        <v>156</v>
      </c>
    </row>
    <row r="683" spans="1:14" ht="14.25" x14ac:dyDescent="0.2">
      <c r="A683" s="13" t="s">
        <v>146</v>
      </c>
      <c r="B683" s="6" t="str">
        <f t="shared" si="157"/>
        <v>P</v>
      </c>
      <c r="C683" s="7" t="str">
        <f t="shared" si="158"/>
        <v/>
      </c>
      <c r="D683" s="47">
        <v>486</v>
      </c>
      <c r="E683" s="47">
        <v>311</v>
      </c>
      <c r="F683" s="8">
        <f t="shared" si="159"/>
        <v>797</v>
      </c>
      <c r="G683" s="48" t="s">
        <v>26</v>
      </c>
      <c r="H683" s="9">
        <f t="shared" si="160"/>
        <v>0.60978670012547054</v>
      </c>
      <c r="I683" s="10" t="str">
        <f t="shared" si="155"/>
        <v>P</v>
      </c>
      <c r="J683" s="11" t="str">
        <f t="shared" si="156"/>
        <v/>
      </c>
      <c r="K683" s="97">
        <v>507</v>
      </c>
      <c r="L683" s="97">
        <v>289</v>
      </c>
      <c r="M683" s="98">
        <f t="shared" si="161"/>
        <v>796</v>
      </c>
      <c r="N683" s="73" t="s">
        <v>47</v>
      </c>
    </row>
    <row r="684" spans="1:14" ht="14.25" x14ac:dyDescent="0.2">
      <c r="A684" s="13"/>
      <c r="B684" s="6"/>
      <c r="C684" s="7"/>
      <c r="D684" s="47"/>
      <c r="E684" s="47"/>
      <c r="F684" s="8"/>
      <c r="G684" s="48"/>
      <c r="H684" s="9"/>
      <c r="I684" s="10" t="str">
        <f t="shared" si="155"/>
        <v>P</v>
      </c>
      <c r="J684" s="11" t="str">
        <f t="shared" si="156"/>
        <v/>
      </c>
      <c r="K684" s="97">
        <v>525</v>
      </c>
      <c r="L684" s="97">
        <v>267</v>
      </c>
      <c r="M684" s="98">
        <f t="shared" si="161"/>
        <v>792</v>
      </c>
      <c r="N684" s="73" t="s">
        <v>75</v>
      </c>
    </row>
    <row r="685" spans="1:14" ht="14.25" x14ac:dyDescent="0.2">
      <c r="A685" s="13" t="s">
        <v>147</v>
      </c>
      <c r="B685" s="6" t="str">
        <f t="shared" si="157"/>
        <v>P</v>
      </c>
      <c r="C685" s="7" t="str">
        <f t="shared" si="158"/>
        <v/>
      </c>
      <c r="D685" s="47">
        <v>903</v>
      </c>
      <c r="E685" s="47">
        <v>263</v>
      </c>
      <c r="F685" s="8">
        <f t="shared" si="159"/>
        <v>1166</v>
      </c>
      <c r="G685" s="48" t="s">
        <v>26</v>
      </c>
      <c r="H685" s="9">
        <f t="shared" si="160"/>
        <v>0.774442538593482</v>
      </c>
      <c r="I685" s="10" t="str">
        <f t="shared" si="155"/>
        <v>P</v>
      </c>
      <c r="J685" s="11" t="str">
        <f t="shared" si="156"/>
        <v/>
      </c>
      <c r="K685" s="97">
        <v>926</v>
      </c>
      <c r="L685" s="97">
        <v>242</v>
      </c>
      <c r="M685" s="98">
        <f t="shared" si="161"/>
        <v>1168</v>
      </c>
      <c r="N685" s="73" t="s">
        <v>102</v>
      </c>
    </row>
    <row r="686" spans="1:14" ht="14.25" x14ac:dyDescent="0.2">
      <c r="A686" s="13"/>
      <c r="B686" s="6"/>
      <c r="C686" s="7"/>
      <c r="D686" s="47"/>
      <c r="E686" s="47"/>
      <c r="F686" s="8"/>
      <c r="G686" s="48"/>
      <c r="H686" s="9"/>
      <c r="I686" s="10" t="str">
        <f t="shared" si="155"/>
        <v>P</v>
      </c>
      <c r="J686" s="11" t="str">
        <f t="shared" si="156"/>
        <v/>
      </c>
      <c r="K686" s="97">
        <v>920</v>
      </c>
      <c r="L686" s="97">
        <v>239</v>
      </c>
      <c r="M686" s="98">
        <f t="shared" si="161"/>
        <v>1159</v>
      </c>
      <c r="N686" s="73" t="s">
        <v>157</v>
      </c>
    </row>
    <row r="687" spans="1:14" ht="14.25" x14ac:dyDescent="0.2">
      <c r="A687" s="13"/>
      <c r="B687" s="6"/>
      <c r="C687" s="7"/>
      <c r="D687" s="47"/>
      <c r="E687" s="47"/>
      <c r="F687" s="8"/>
      <c r="G687" s="48"/>
      <c r="H687" s="9"/>
      <c r="I687" s="10" t="str">
        <f>IF(K687&gt;L687, "P", "")</f>
        <v>P</v>
      </c>
      <c r="J687" s="11" t="str">
        <f>IF(L687&gt;K687, "D", "")</f>
        <v/>
      </c>
      <c r="K687" s="97">
        <v>926</v>
      </c>
      <c r="L687" s="97">
        <v>230</v>
      </c>
      <c r="M687" s="98">
        <f>SUM(K687:L687)</f>
        <v>1156</v>
      </c>
      <c r="N687" s="73" t="s">
        <v>158</v>
      </c>
    </row>
    <row r="688" spans="1:14" ht="14.25" x14ac:dyDescent="0.2">
      <c r="A688" s="13"/>
      <c r="B688" s="6"/>
      <c r="C688" s="7"/>
      <c r="D688" s="47"/>
      <c r="E688" s="47"/>
      <c r="F688" s="8"/>
      <c r="G688" s="48"/>
      <c r="H688" s="9"/>
      <c r="I688" s="10" t="str">
        <f>IF(K688&gt;L688, "P", "")</f>
        <v>P</v>
      </c>
      <c r="J688" s="11" t="str">
        <f>IF(L688&gt;K688, "D", "")</f>
        <v/>
      </c>
      <c r="K688" s="97">
        <v>920</v>
      </c>
      <c r="L688" s="97">
        <v>239</v>
      </c>
      <c r="M688" s="98">
        <f>SUM(K688:L688)</f>
        <v>1159</v>
      </c>
      <c r="N688" s="73" t="s">
        <v>75</v>
      </c>
    </row>
    <row r="689" spans="1:14" ht="14.25" x14ac:dyDescent="0.2">
      <c r="A689" s="13" t="s">
        <v>148</v>
      </c>
      <c r="B689" s="6" t="str">
        <f>IF(OR(AND(G689="N", H689&gt;50%), AND(G689="Y", H689&gt;=60%)), "P", "")</f>
        <v>P</v>
      </c>
      <c r="C689" s="7" t="str">
        <f>IF(OR(AND(G689="N", H689&lt;50%), (AND(G689="Y", H689&lt;60%))), "D", "")</f>
        <v/>
      </c>
      <c r="D689" s="47">
        <v>487</v>
      </c>
      <c r="E689" s="47">
        <v>127</v>
      </c>
      <c r="F689" s="8">
        <f>SUM(D689:E689)</f>
        <v>614</v>
      </c>
      <c r="G689" s="48" t="s">
        <v>26</v>
      </c>
      <c r="H689" s="9">
        <f t="shared" si="160"/>
        <v>0.79315960912052119</v>
      </c>
      <c r="I689" s="10" t="str">
        <f>IF(K689&gt;L689, "P", "")</f>
        <v>P</v>
      </c>
      <c r="J689" s="11" t="str">
        <f>IF(L689&gt;K689, "D", "")</f>
        <v/>
      </c>
      <c r="K689" s="97">
        <v>481</v>
      </c>
      <c r="L689" s="97">
        <v>133</v>
      </c>
      <c r="M689" s="98">
        <f>SUM(K689:L689)</f>
        <v>614</v>
      </c>
      <c r="N689" s="73" t="s">
        <v>102</v>
      </c>
    </row>
    <row r="690" spans="1:14" ht="14.25" x14ac:dyDescent="0.2">
      <c r="A690" s="13"/>
      <c r="B690" s="6"/>
      <c r="C690" s="7"/>
      <c r="D690" s="47"/>
      <c r="E690" s="47"/>
      <c r="F690" s="8"/>
      <c r="G690" s="48"/>
      <c r="H690" s="9"/>
      <c r="I690" s="10" t="str">
        <f>IF(K690&gt;L690, "P", "")</f>
        <v>P</v>
      </c>
      <c r="J690" s="11" t="str">
        <f>IF(L690&gt;K690, "D", "")</f>
        <v/>
      </c>
      <c r="K690" s="97">
        <v>500</v>
      </c>
      <c r="L690" s="97">
        <v>114</v>
      </c>
      <c r="M690" s="98">
        <f>SUM(K690:L690)</f>
        <v>614</v>
      </c>
      <c r="N690" s="73" t="s">
        <v>47</v>
      </c>
    </row>
    <row r="691" spans="1:14" ht="14.25" x14ac:dyDescent="0.2">
      <c r="A691" s="13"/>
      <c r="B691" s="6"/>
      <c r="C691" s="7"/>
      <c r="D691" s="47"/>
      <c r="E691" s="47"/>
      <c r="F691" s="8"/>
      <c r="G691" s="48"/>
      <c r="H691" s="9"/>
      <c r="I691" s="10" t="str">
        <f>IF(K691&gt;L691, "P", "")</f>
        <v>P</v>
      </c>
      <c r="J691" s="11" t="str">
        <f>IF(L691&gt;K691, "D", "")</f>
        <v/>
      </c>
      <c r="K691" s="97">
        <v>505</v>
      </c>
      <c r="L691" s="97">
        <v>110</v>
      </c>
      <c r="M691" s="98">
        <f>SUM(K691:L691)</f>
        <v>615</v>
      </c>
      <c r="N691" s="73" t="s">
        <v>71</v>
      </c>
    </row>
    <row r="692" spans="1:14" ht="15" x14ac:dyDescent="0.25">
      <c r="A692" s="136" t="s">
        <v>5</v>
      </c>
      <c r="B692" s="135">
        <f>COUNTIF(B646:B691, "P")</f>
        <v>23</v>
      </c>
      <c r="C692" s="135">
        <f>COUNTIF(C646:C691, "D")</f>
        <v>0</v>
      </c>
      <c r="D692" s="134"/>
      <c r="E692" s="134"/>
      <c r="F692" s="123"/>
      <c r="G692" s="66"/>
      <c r="H692" s="124"/>
      <c r="I692" s="66"/>
      <c r="J692" s="66"/>
      <c r="K692" s="125"/>
      <c r="L692" s="125"/>
      <c r="M692" s="123"/>
      <c r="N692" s="126"/>
    </row>
    <row r="693" spans="1:14" ht="15" customHeight="1" x14ac:dyDescent="0.2">
      <c r="A693" s="63"/>
      <c r="B693" s="64"/>
      <c r="C693" s="64"/>
      <c r="D693" s="64"/>
      <c r="E693" s="64"/>
      <c r="F693" s="64"/>
      <c r="G693" s="64"/>
      <c r="H693" s="64"/>
      <c r="I693" s="62"/>
      <c r="J693" s="62"/>
      <c r="K693" s="104"/>
      <c r="L693" s="104"/>
      <c r="M693" s="104"/>
      <c r="N693" s="65"/>
    </row>
    <row r="694" spans="1:14" ht="15" x14ac:dyDescent="0.25">
      <c r="A694" s="80" t="s">
        <v>802</v>
      </c>
      <c r="B694" s="81"/>
      <c r="C694" s="82"/>
      <c r="D694" s="83"/>
      <c r="E694" s="83"/>
      <c r="F694" s="84"/>
      <c r="G694" s="85"/>
      <c r="H694" s="86"/>
      <c r="I694" s="87" t="str">
        <f t="shared" ref="I694:I712" si="162">IF(K694&gt;L694, "P", "")</f>
        <v/>
      </c>
      <c r="J694" s="88" t="str">
        <f t="shared" ref="J694:J712" si="163">IF(L694&gt;K694, "D", "")</f>
        <v/>
      </c>
      <c r="K694" s="95"/>
      <c r="L694" s="95"/>
      <c r="M694" s="96"/>
      <c r="N694" s="91"/>
    </row>
    <row r="695" spans="1:14" ht="14.25" x14ac:dyDescent="0.2">
      <c r="A695" s="90" t="s">
        <v>803</v>
      </c>
      <c r="B695" s="81" t="str">
        <f t="shared" ref="B695:B712" si="164">IF(OR(AND(G695="N", H695&gt;50%), AND(G695="Y", H695&gt;=60%)), "P", "")</f>
        <v>P</v>
      </c>
      <c r="C695" s="82" t="str">
        <f t="shared" ref="C695:C712" si="165">IF(OR(AND(G695="N", H695&lt;50%), (AND(G695="Y", H695&lt;60%))), "D", "")</f>
        <v/>
      </c>
      <c r="D695" s="83">
        <v>356</v>
      </c>
      <c r="E695" s="83">
        <v>103</v>
      </c>
      <c r="F695" s="84">
        <f t="shared" ref="F695:F712" si="166">SUM(D695:E695)</f>
        <v>459</v>
      </c>
      <c r="G695" s="85" t="s">
        <v>26</v>
      </c>
      <c r="H695" s="86">
        <f t="shared" ref="H695:H712" si="167">D695/F695</f>
        <v>0.77559912854030499</v>
      </c>
      <c r="I695" s="87" t="str">
        <f t="shared" si="162"/>
        <v/>
      </c>
      <c r="J695" s="88" t="str">
        <f t="shared" si="163"/>
        <v/>
      </c>
      <c r="K695" s="95"/>
      <c r="L695" s="95"/>
      <c r="M695" s="96"/>
      <c r="N695" s="91"/>
    </row>
    <row r="696" spans="1:14" ht="14.25" x14ac:dyDescent="0.2">
      <c r="A696" s="90" t="s">
        <v>804</v>
      </c>
      <c r="B696" s="81" t="str">
        <f t="shared" si="164"/>
        <v>P</v>
      </c>
      <c r="C696" s="82" t="str">
        <f t="shared" si="165"/>
        <v/>
      </c>
      <c r="D696" s="83">
        <v>1696</v>
      </c>
      <c r="E696" s="83">
        <v>448</v>
      </c>
      <c r="F696" s="84">
        <f t="shared" si="166"/>
        <v>2144</v>
      </c>
      <c r="G696" s="85" t="s">
        <v>26</v>
      </c>
      <c r="H696" s="86">
        <f t="shared" si="167"/>
        <v>0.79104477611940294</v>
      </c>
      <c r="I696" s="87" t="str">
        <f t="shared" si="162"/>
        <v/>
      </c>
      <c r="J696" s="88" t="str">
        <f t="shared" si="163"/>
        <v/>
      </c>
      <c r="K696" s="95"/>
      <c r="L696" s="95"/>
      <c r="M696" s="96"/>
      <c r="N696" s="91"/>
    </row>
    <row r="697" spans="1:14" ht="14.25" x14ac:dyDescent="0.2">
      <c r="A697" s="90" t="s">
        <v>805</v>
      </c>
      <c r="B697" s="81" t="str">
        <f t="shared" si="164"/>
        <v>P</v>
      </c>
      <c r="C697" s="82" t="str">
        <f t="shared" si="165"/>
        <v/>
      </c>
      <c r="D697" s="83">
        <v>448</v>
      </c>
      <c r="E697" s="83">
        <v>350</v>
      </c>
      <c r="F697" s="84">
        <f t="shared" si="166"/>
        <v>798</v>
      </c>
      <c r="G697" s="85" t="s">
        <v>26</v>
      </c>
      <c r="H697" s="86">
        <f t="shared" si="167"/>
        <v>0.56140350877192979</v>
      </c>
      <c r="I697" s="87" t="str">
        <f t="shared" si="162"/>
        <v/>
      </c>
      <c r="J697" s="88" t="str">
        <f t="shared" si="163"/>
        <v/>
      </c>
      <c r="K697" s="95"/>
      <c r="L697" s="95"/>
      <c r="M697" s="96"/>
      <c r="N697" s="91"/>
    </row>
    <row r="698" spans="1:14" ht="14.25" x14ac:dyDescent="0.2">
      <c r="A698" s="90" t="s">
        <v>806</v>
      </c>
      <c r="B698" s="81" t="str">
        <f t="shared" si="164"/>
        <v>P</v>
      </c>
      <c r="C698" s="82" t="str">
        <f t="shared" si="165"/>
        <v/>
      </c>
      <c r="D698" s="83">
        <v>945</v>
      </c>
      <c r="E698" s="83">
        <v>412</v>
      </c>
      <c r="F698" s="84">
        <f t="shared" si="166"/>
        <v>1357</v>
      </c>
      <c r="G698" s="85" t="s">
        <v>26</v>
      </c>
      <c r="H698" s="86">
        <f t="shared" si="167"/>
        <v>0.69638909358879886</v>
      </c>
      <c r="I698" s="87" t="str">
        <f t="shared" si="162"/>
        <v/>
      </c>
      <c r="J698" s="88" t="str">
        <f t="shared" si="163"/>
        <v/>
      </c>
      <c r="K698" s="95"/>
      <c r="L698" s="95"/>
      <c r="M698" s="96"/>
      <c r="N698" s="91"/>
    </row>
    <row r="699" spans="1:14" ht="14.25" x14ac:dyDescent="0.2">
      <c r="A699" s="90" t="s">
        <v>807</v>
      </c>
      <c r="B699" s="81" t="str">
        <f t="shared" si="164"/>
        <v>P</v>
      </c>
      <c r="C699" s="82" t="str">
        <f t="shared" si="165"/>
        <v/>
      </c>
      <c r="D699" s="83">
        <v>243</v>
      </c>
      <c r="E699" s="83">
        <v>39</v>
      </c>
      <c r="F699" s="84">
        <f t="shared" si="166"/>
        <v>282</v>
      </c>
      <c r="G699" s="85" t="s">
        <v>26</v>
      </c>
      <c r="H699" s="86">
        <f t="shared" si="167"/>
        <v>0.86170212765957444</v>
      </c>
      <c r="I699" s="87" t="str">
        <f t="shared" si="162"/>
        <v>P</v>
      </c>
      <c r="J699" s="88" t="str">
        <f t="shared" si="163"/>
        <v/>
      </c>
      <c r="K699" s="95">
        <v>240</v>
      </c>
      <c r="L699" s="95">
        <v>33</v>
      </c>
      <c r="M699" s="96">
        <f>SUM(K699:L699)</f>
        <v>273</v>
      </c>
      <c r="N699" s="91" t="s">
        <v>102</v>
      </c>
    </row>
    <row r="700" spans="1:14" ht="14.25" x14ac:dyDescent="0.2">
      <c r="A700" s="90" t="s">
        <v>1084</v>
      </c>
      <c r="B700" s="81" t="str">
        <f t="shared" si="164"/>
        <v>P</v>
      </c>
      <c r="C700" s="82" t="str">
        <f t="shared" si="165"/>
        <v/>
      </c>
      <c r="D700" s="83">
        <v>333</v>
      </c>
      <c r="E700" s="83">
        <v>141</v>
      </c>
      <c r="F700" s="84">
        <f t="shared" si="166"/>
        <v>474</v>
      </c>
      <c r="G700" s="85" t="s">
        <v>26</v>
      </c>
      <c r="H700" s="86">
        <f t="shared" si="167"/>
        <v>0.70253164556962022</v>
      </c>
      <c r="I700" s="87" t="str">
        <f t="shared" si="162"/>
        <v/>
      </c>
      <c r="J700" s="88" t="str">
        <f t="shared" si="163"/>
        <v/>
      </c>
      <c r="K700" s="95"/>
      <c r="L700" s="95"/>
      <c r="M700" s="96"/>
      <c r="N700" s="91"/>
    </row>
    <row r="701" spans="1:14" ht="14.25" x14ac:dyDescent="0.2">
      <c r="A701" s="90" t="s">
        <v>808</v>
      </c>
      <c r="B701" s="81" t="str">
        <f t="shared" si="164"/>
        <v>P</v>
      </c>
      <c r="C701" s="82" t="str">
        <f t="shared" si="165"/>
        <v/>
      </c>
      <c r="D701" s="83">
        <v>64</v>
      </c>
      <c r="E701" s="83">
        <v>1</v>
      </c>
      <c r="F701" s="84">
        <f t="shared" si="166"/>
        <v>65</v>
      </c>
      <c r="G701" s="85" t="s">
        <v>12</v>
      </c>
      <c r="H701" s="86">
        <f t="shared" si="167"/>
        <v>0.98461538461538467</v>
      </c>
      <c r="I701" s="87" t="str">
        <f t="shared" si="162"/>
        <v/>
      </c>
      <c r="J701" s="88" t="str">
        <f t="shared" si="163"/>
        <v/>
      </c>
      <c r="K701" s="95"/>
      <c r="L701" s="95"/>
      <c r="M701" s="96"/>
      <c r="N701" s="91"/>
    </row>
    <row r="702" spans="1:14" ht="14.25" x14ac:dyDescent="0.2">
      <c r="A702" s="90" t="s">
        <v>809</v>
      </c>
      <c r="B702" s="81" t="str">
        <f t="shared" si="164"/>
        <v>P</v>
      </c>
      <c r="C702" s="82" t="str">
        <f t="shared" si="165"/>
        <v/>
      </c>
      <c r="D702" s="83">
        <v>561</v>
      </c>
      <c r="E702" s="83">
        <v>226</v>
      </c>
      <c r="F702" s="84">
        <f t="shared" si="166"/>
        <v>787</v>
      </c>
      <c r="G702" s="85" t="s">
        <v>26</v>
      </c>
      <c r="H702" s="86">
        <f t="shared" si="167"/>
        <v>0.71283354510800512</v>
      </c>
      <c r="I702" s="87" t="str">
        <f t="shared" si="162"/>
        <v/>
      </c>
      <c r="J702" s="88" t="str">
        <f t="shared" si="163"/>
        <v/>
      </c>
      <c r="K702" s="95"/>
      <c r="L702" s="95"/>
      <c r="M702" s="96"/>
      <c r="N702" s="91"/>
    </row>
    <row r="703" spans="1:14" ht="14.25" x14ac:dyDescent="0.2">
      <c r="A703" s="90" t="s">
        <v>810</v>
      </c>
      <c r="B703" s="81" t="str">
        <f t="shared" si="164"/>
        <v>P</v>
      </c>
      <c r="C703" s="82" t="str">
        <f t="shared" si="165"/>
        <v/>
      </c>
      <c r="D703" s="83">
        <v>746</v>
      </c>
      <c r="E703" s="83">
        <v>198</v>
      </c>
      <c r="F703" s="84">
        <f t="shared" si="166"/>
        <v>944</v>
      </c>
      <c r="G703" s="85" t="s">
        <v>26</v>
      </c>
      <c r="H703" s="86">
        <f t="shared" si="167"/>
        <v>0.7902542372881356</v>
      </c>
      <c r="I703" s="87" t="str">
        <f t="shared" si="162"/>
        <v/>
      </c>
      <c r="J703" s="88" t="str">
        <f t="shared" si="163"/>
        <v/>
      </c>
      <c r="K703" s="95"/>
      <c r="L703" s="95"/>
      <c r="M703" s="96"/>
      <c r="N703" s="91"/>
    </row>
    <row r="704" spans="1:14" ht="14.25" x14ac:dyDescent="0.2">
      <c r="A704" s="90" t="s">
        <v>811</v>
      </c>
      <c r="B704" s="81" t="str">
        <f t="shared" si="164"/>
        <v>P</v>
      </c>
      <c r="C704" s="82" t="str">
        <f t="shared" si="165"/>
        <v/>
      </c>
      <c r="D704" s="83">
        <v>874</v>
      </c>
      <c r="E704" s="83">
        <v>713</v>
      </c>
      <c r="F704" s="84">
        <f t="shared" si="166"/>
        <v>1587</v>
      </c>
      <c r="G704" s="85" t="s">
        <v>26</v>
      </c>
      <c r="H704" s="86">
        <f t="shared" si="167"/>
        <v>0.55072463768115942</v>
      </c>
      <c r="I704" s="87" t="str">
        <f t="shared" si="162"/>
        <v>P</v>
      </c>
      <c r="J704" s="88" t="str">
        <f t="shared" si="163"/>
        <v/>
      </c>
      <c r="K704" s="95">
        <v>869</v>
      </c>
      <c r="L704" s="95">
        <v>714</v>
      </c>
      <c r="M704" s="96">
        <f>SUM(K704:L704)</f>
        <v>1583</v>
      </c>
      <c r="N704" s="91" t="s">
        <v>102</v>
      </c>
    </row>
    <row r="705" spans="1:14" ht="14.25" x14ac:dyDescent="0.2">
      <c r="A705" s="90" t="s">
        <v>812</v>
      </c>
      <c r="B705" s="81" t="str">
        <f t="shared" si="164"/>
        <v>P</v>
      </c>
      <c r="C705" s="82" t="str">
        <f t="shared" si="165"/>
        <v/>
      </c>
      <c r="D705" s="83">
        <v>997</v>
      </c>
      <c r="E705" s="83">
        <v>721</v>
      </c>
      <c r="F705" s="84">
        <f t="shared" si="166"/>
        <v>1718</v>
      </c>
      <c r="G705" s="85" t="s">
        <v>26</v>
      </c>
      <c r="H705" s="86">
        <f t="shared" si="167"/>
        <v>0.58032596041909201</v>
      </c>
      <c r="I705" s="87" t="str">
        <f t="shared" si="162"/>
        <v/>
      </c>
      <c r="J705" s="88" t="str">
        <f t="shared" si="163"/>
        <v/>
      </c>
      <c r="K705" s="95"/>
      <c r="L705" s="95"/>
      <c r="M705" s="96"/>
      <c r="N705" s="91"/>
    </row>
    <row r="706" spans="1:14" ht="14.25" x14ac:dyDescent="0.2">
      <c r="A706" s="90" t="s">
        <v>813</v>
      </c>
      <c r="B706" s="81" t="str">
        <f t="shared" si="164"/>
        <v>P</v>
      </c>
      <c r="C706" s="82" t="str">
        <f t="shared" si="165"/>
        <v/>
      </c>
      <c r="D706" s="83">
        <v>983</v>
      </c>
      <c r="E706" s="83">
        <v>472</v>
      </c>
      <c r="F706" s="84">
        <f t="shared" si="166"/>
        <v>1455</v>
      </c>
      <c r="G706" s="85" t="s">
        <v>26</v>
      </c>
      <c r="H706" s="86">
        <f t="shared" si="167"/>
        <v>0.67560137457044678</v>
      </c>
      <c r="I706" s="87" t="str">
        <f t="shared" si="162"/>
        <v/>
      </c>
      <c r="J706" s="88" t="str">
        <f t="shared" si="163"/>
        <v/>
      </c>
      <c r="K706" s="95"/>
      <c r="L706" s="95"/>
      <c r="M706" s="96"/>
      <c r="N706" s="91"/>
    </row>
    <row r="707" spans="1:14" ht="14.25" x14ac:dyDescent="0.2">
      <c r="A707" s="90" t="s">
        <v>814</v>
      </c>
      <c r="B707" s="81" t="str">
        <f t="shared" si="164"/>
        <v>P</v>
      </c>
      <c r="C707" s="82" t="str">
        <f t="shared" si="165"/>
        <v/>
      </c>
      <c r="D707" s="83">
        <v>644</v>
      </c>
      <c r="E707" s="83">
        <v>273</v>
      </c>
      <c r="F707" s="84">
        <f t="shared" si="166"/>
        <v>917</v>
      </c>
      <c r="G707" s="85" t="s">
        <v>26</v>
      </c>
      <c r="H707" s="86">
        <f t="shared" si="167"/>
        <v>0.70229007633587781</v>
      </c>
      <c r="I707" s="87" t="str">
        <f t="shared" si="162"/>
        <v/>
      </c>
      <c r="J707" s="88" t="str">
        <f t="shared" si="163"/>
        <v/>
      </c>
      <c r="K707" s="95"/>
      <c r="L707" s="95"/>
      <c r="M707" s="96"/>
      <c r="N707" s="91"/>
    </row>
    <row r="708" spans="1:14" ht="14.25" x14ac:dyDescent="0.2">
      <c r="A708" s="90" t="s">
        <v>815</v>
      </c>
      <c r="B708" s="81" t="str">
        <f t="shared" si="164"/>
        <v>P</v>
      </c>
      <c r="C708" s="82" t="str">
        <f t="shared" si="165"/>
        <v/>
      </c>
      <c r="D708" s="83">
        <v>396</v>
      </c>
      <c r="E708" s="83">
        <v>142</v>
      </c>
      <c r="F708" s="84">
        <f t="shared" si="166"/>
        <v>538</v>
      </c>
      <c r="G708" s="85" t="s">
        <v>26</v>
      </c>
      <c r="H708" s="86">
        <f t="shared" si="167"/>
        <v>0.73605947955390338</v>
      </c>
      <c r="I708" s="87" t="str">
        <f t="shared" si="162"/>
        <v/>
      </c>
      <c r="J708" s="88" t="str">
        <f t="shared" si="163"/>
        <v/>
      </c>
      <c r="K708" s="95" t="s">
        <v>819</v>
      </c>
      <c r="L708" s="95" t="s">
        <v>819</v>
      </c>
      <c r="M708" s="96"/>
      <c r="N708" s="91"/>
    </row>
    <row r="709" spans="1:14" ht="14.25" x14ac:dyDescent="0.2">
      <c r="A709" s="90" t="s">
        <v>816</v>
      </c>
      <c r="B709" s="81" t="str">
        <f t="shared" si="164"/>
        <v>P</v>
      </c>
      <c r="C709" s="82" t="str">
        <f t="shared" si="165"/>
        <v/>
      </c>
      <c r="D709" s="83">
        <v>381</v>
      </c>
      <c r="E709" s="83">
        <v>118</v>
      </c>
      <c r="F709" s="84">
        <f t="shared" si="166"/>
        <v>499</v>
      </c>
      <c r="G709" s="85" t="s">
        <v>26</v>
      </c>
      <c r="H709" s="86">
        <f t="shared" si="167"/>
        <v>0.76352705410821642</v>
      </c>
      <c r="I709" s="87" t="str">
        <f t="shared" si="162"/>
        <v/>
      </c>
      <c r="J709" s="88" t="str">
        <f t="shared" si="163"/>
        <v/>
      </c>
      <c r="K709" s="95"/>
      <c r="L709" s="95"/>
      <c r="M709" s="96"/>
      <c r="N709" s="91"/>
    </row>
    <row r="710" spans="1:14" ht="14.25" x14ac:dyDescent="0.2">
      <c r="A710" s="90" t="s">
        <v>1053</v>
      </c>
      <c r="B710" s="81" t="str">
        <f t="shared" si="164"/>
        <v>P</v>
      </c>
      <c r="C710" s="82" t="str">
        <f t="shared" si="165"/>
        <v/>
      </c>
      <c r="D710" s="83">
        <v>737</v>
      </c>
      <c r="E710" s="83">
        <v>417</v>
      </c>
      <c r="F710" s="84">
        <f t="shared" si="166"/>
        <v>1154</v>
      </c>
      <c r="G710" s="85" t="s">
        <v>26</v>
      </c>
      <c r="H710" s="86">
        <f t="shared" si="167"/>
        <v>0.63864818024263437</v>
      </c>
      <c r="I710" s="87" t="str">
        <f t="shared" si="162"/>
        <v/>
      </c>
      <c r="J710" s="88" t="str">
        <f t="shared" si="163"/>
        <v/>
      </c>
      <c r="K710" s="95"/>
      <c r="L710" s="95"/>
      <c r="M710" s="96"/>
      <c r="N710" s="91"/>
    </row>
    <row r="711" spans="1:14" ht="14.25" x14ac:dyDescent="0.2">
      <c r="A711" s="90" t="s">
        <v>817</v>
      </c>
      <c r="B711" s="81" t="str">
        <f t="shared" si="164"/>
        <v>P</v>
      </c>
      <c r="C711" s="82" t="str">
        <f t="shared" si="165"/>
        <v/>
      </c>
      <c r="D711" s="83">
        <v>2256</v>
      </c>
      <c r="E711" s="83">
        <v>858</v>
      </c>
      <c r="F711" s="84">
        <f t="shared" si="166"/>
        <v>3114</v>
      </c>
      <c r="G711" s="85" t="s">
        <v>26</v>
      </c>
      <c r="H711" s="86">
        <f t="shared" si="167"/>
        <v>0.7244701348747592</v>
      </c>
      <c r="I711" s="87" t="str">
        <f t="shared" si="162"/>
        <v/>
      </c>
      <c r="J711" s="88" t="str">
        <f t="shared" si="163"/>
        <v/>
      </c>
      <c r="K711" s="95"/>
      <c r="L711" s="95"/>
      <c r="M711" s="96"/>
      <c r="N711" s="91"/>
    </row>
    <row r="712" spans="1:14" ht="14.25" x14ac:dyDescent="0.2">
      <c r="A712" s="90" t="s">
        <v>818</v>
      </c>
      <c r="B712" s="81" t="str">
        <f t="shared" si="164"/>
        <v>P</v>
      </c>
      <c r="C712" s="82" t="str">
        <f t="shared" si="165"/>
        <v/>
      </c>
      <c r="D712" s="83">
        <v>1423</v>
      </c>
      <c r="E712" s="83">
        <v>949</v>
      </c>
      <c r="F712" s="84">
        <f t="shared" si="166"/>
        <v>2372</v>
      </c>
      <c r="G712" s="85" t="s">
        <v>26</v>
      </c>
      <c r="H712" s="86">
        <f t="shared" si="167"/>
        <v>0.5999156829679595</v>
      </c>
      <c r="I712" s="87" t="str">
        <f t="shared" si="162"/>
        <v/>
      </c>
      <c r="J712" s="88" t="str">
        <f t="shared" si="163"/>
        <v/>
      </c>
      <c r="K712" s="95"/>
      <c r="L712" s="95"/>
      <c r="M712" s="96"/>
      <c r="N712" s="91"/>
    </row>
    <row r="713" spans="1:14" ht="15" x14ac:dyDescent="0.25">
      <c r="A713" s="120" t="s">
        <v>5</v>
      </c>
      <c r="B713" s="121">
        <f>COUNTIF(B695:B712, "P")</f>
        <v>18</v>
      </c>
      <c r="C713" s="121">
        <f>COUNTIF(C695:C712, "D")</f>
        <v>0</v>
      </c>
      <c r="D713" s="128"/>
      <c r="E713" s="128"/>
      <c r="F713" s="129"/>
      <c r="G713" s="130"/>
      <c r="H713" s="131"/>
      <c r="I713" s="130"/>
      <c r="J713" s="130"/>
      <c r="K713" s="132"/>
      <c r="L713" s="132"/>
      <c r="M713" s="129"/>
      <c r="N713" s="133"/>
    </row>
    <row r="714" spans="1:14" ht="15" customHeight="1" x14ac:dyDescent="0.2">
      <c r="A714" s="63"/>
      <c r="B714" s="64"/>
      <c r="C714" s="64"/>
      <c r="D714" s="64"/>
      <c r="E714" s="64"/>
      <c r="F714" s="64"/>
      <c r="G714" s="64"/>
      <c r="H714" s="64"/>
      <c r="I714" s="62"/>
      <c r="J714" s="62"/>
      <c r="K714" s="104"/>
      <c r="L714" s="104"/>
      <c r="M714" s="104"/>
      <c r="N714" s="65"/>
    </row>
    <row r="715" spans="1:14" ht="15" x14ac:dyDescent="0.25">
      <c r="A715" s="40" t="s">
        <v>263</v>
      </c>
      <c r="B715" s="6"/>
      <c r="C715" s="7"/>
      <c r="D715" s="47"/>
      <c r="E715" s="47"/>
      <c r="F715" s="8"/>
      <c r="G715" s="48"/>
      <c r="H715" s="9"/>
      <c r="I715" s="10" t="str">
        <f t="shared" ref="I715:I727" si="168">IF(K715&gt;L715, "P", "")</f>
        <v/>
      </c>
      <c r="J715" s="11" t="str">
        <f t="shared" ref="J715:J727" si="169">IF(L715&gt;K715, "D", "")</f>
        <v/>
      </c>
      <c r="K715" s="97"/>
      <c r="L715" s="97"/>
      <c r="M715" s="98"/>
      <c r="N715" s="73"/>
    </row>
    <row r="716" spans="1:14" ht="14.25" x14ac:dyDescent="0.2">
      <c r="A716" s="13" t="s">
        <v>1002</v>
      </c>
      <c r="B716" s="6" t="str">
        <f>IF(OR(AND(G716="N", H716&gt;50%), AND(G716="Y", H716&gt;=60%)), "P", "")</f>
        <v>P</v>
      </c>
      <c r="C716" s="7" t="str">
        <f>IF(OR(AND(G716="N", H716&lt;50%), (AND(G716="Y", H716&lt;60%))), "D", "")</f>
        <v/>
      </c>
      <c r="D716" s="47">
        <v>406</v>
      </c>
      <c r="E716" s="47">
        <v>98</v>
      </c>
      <c r="F716" s="8">
        <f>SUM(D716:E716)</f>
        <v>504</v>
      </c>
      <c r="G716" s="48" t="s">
        <v>26</v>
      </c>
      <c r="H716" s="9">
        <f>D716/F716</f>
        <v>0.80555555555555558</v>
      </c>
      <c r="I716" s="10" t="str">
        <f t="shared" si="168"/>
        <v>P</v>
      </c>
      <c r="J716" s="11" t="str">
        <f t="shared" si="169"/>
        <v/>
      </c>
      <c r="K716" s="97">
        <v>427</v>
      </c>
      <c r="L716" s="97">
        <v>72</v>
      </c>
      <c r="M716" s="98">
        <f>SUM(K716:L716)</f>
        <v>499</v>
      </c>
      <c r="N716" s="73" t="s">
        <v>60</v>
      </c>
    </row>
    <row r="717" spans="1:14" ht="14.25" x14ac:dyDescent="0.2">
      <c r="A717" s="13"/>
      <c r="B717" s="6"/>
      <c r="C717" s="7"/>
      <c r="D717" s="47"/>
      <c r="E717" s="47"/>
      <c r="F717" s="8"/>
      <c r="G717" s="48"/>
      <c r="H717" s="9"/>
      <c r="I717" s="10" t="str">
        <f t="shared" si="168"/>
        <v>P</v>
      </c>
      <c r="J717" s="11" t="str">
        <f t="shared" si="169"/>
        <v/>
      </c>
      <c r="K717" s="97">
        <v>380</v>
      </c>
      <c r="L717" s="97">
        <v>124</v>
      </c>
      <c r="M717" s="98">
        <f>SUM(K717:L717)</f>
        <v>504</v>
      </c>
      <c r="N717" s="73" t="s">
        <v>264</v>
      </c>
    </row>
    <row r="718" spans="1:14" ht="14.25" x14ac:dyDescent="0.2">
      <c r="A718" s="13"/>
      <c r="B718" s="6"/>
      <c r="C718" s="7"/>
      <c r="D718" s="47"/>
      <c r="E718" s="47"/>
      <c r="F718" s="8"/>
      <c r="G718" s="48"/>
      <c r="H718" s="9"/>
      <c r="I718" s="10" t="str">
        <f t="shared" si="168"/>
        <v>P</v>
      </c>
      <c r="J718" s="11" t="str">
        <f t="shared" si="169"/>
        <v/>
      </c>
      <c r="K718" s="97">
        <v>394</v>
      </c>
      <c r="L718" s="97">
        <v>106</v>
      </c>
      <c r="M718" s="98">
        <f>SUM(K718:L718)</f>
        <v>500</v>
      </c>
      <c r="N718" s="73" t="s">
        <v>265</v>
      </c>
    </row>
    <row r="719" spans="1:14" ht="14.25" x14ac:dyDescent="0.2">
      <c r="A719" s="13" t="s">
        <v>1003</v>
      </c>
      <c r="B719" s="6" t="str">
        <f>IF(OR(AND(G719="N", H719&gt;50%), AND(G719="Y", H719&gt;=60%)), "P", "")</f>
        <v>P</v>
      </c>
      <c r="C719" s="7" t="str">
        <f>IF(OR(AND(G719="N", H719&lt;50%), (AND(G719="Y", H719&lt;60%))), "D", "")</f>
        <v/>
      </c>
      <c r="D719" s="47">
        <v>233</v>
      </c>
      <c r="E719" s="47">
        <v>84</v>
      </c>
      <c r="F719" s="8">
        <f>SUM(D719:E719)</f>
        <v>317</v>
      </c>
      <c r="G719" s="48" t="s">
        <v>26</v>
      </c>
      <c r="H719" s="9">
        <f>D719/F719</f>
        <v>0.73501577287066244</v>
      </c>
      <c r="I719" s="10" t="str">
        <f t="shared" si="168"/>
        <v>P</v>
      </c>
      <c r="J719" s="11" t="str">
        <f t="shared" si="169"/>
        <v/>
      </c>
      <c r="K719" s="97">
        <v>214</v>
      </c>
      <c r="L719" s="97">
        <v>95</v>
      </c>
      <c r="M719" s="98">
        <f>SUM(K719:L719)</f>
        <v>309</v>
      </c>
      <c r="N719" s="73" t="s">
        <v>266</v>
      </c>
    </row>
    <row r="720" spans="1:14" ht="14.25" x14ac:dyDescent="0.2">
      <c r="A720" s="13" t="s">
        <v>1004</v>
      </c>
      <c r="B720" s="6" t="str">
        <f>IF(OR(AND(G720="N", H720&gt;50%), AND(G720="Y", H720&gt;=60%)), "P", "")</f>
        <v>P</v>
      </c>
      <c r="C720" s="7" t="str">
        <f>IF(OR(AND(G720="N", H720&lt;50%), (AND(G720="Y", H720&lt;60%))), "D", "")</f>
        <v/>
      </c>
      <c r="D720" s="47">
        <v>610</v>
      </c>
      <c r="E720" s="47">
        <v>222</v>
      </c>
      <c r="F720" s="8">
        <f>SUM(D720:E720)</f>
        <v>832</v>
      </c>
      <c r="G720" s="48" t="s">
        <v>26</v>
      </c>
      <c r="H720" s="9">
        <f>D720/F720</f>
        <v>0.73317307692307687</v>
      </c>
      <c r="I720" s="10" t="str">
        <f t="shared" si="168"/>
        <v/>
      </c>
      <c r="J720" s="11" t="str">
        <f t="shared" si="169"/>
        <v/>
      </c>
      <c r="K720" s="97"/>
      <c r="L720" s="97"/>
      <c r="M720" s="98"/>
      <c r="N720" s="73"/>
    </row>
    <row r="721" spans="1:14" ht="14.25" x14ac:dyDescent="0.2">
      <c r="A721" s="13" t="s">
        <v>1005</v>
      </c>
      <c r="B721" s="6" t="str">
        <f>IF(OR(AND(G721="N", H721&gt;50%), AND(G721="Y", H721&gt;=60%)), "P", "")</f>
        <v>P</v>
      </c>
      <c r="C721" s="7" t="str">
        <f>IF(OR(AND(G721="N", H721&lt;50%), (AND(G721="Y", H721&lt;60%))), "D", "")</f>
        <v/>
      </c>
      <c r="D721" s="47">
        <v>739</v>
      </c>
      <c r="E721" s="47">
        <v>500</v>
      </c>
      <c r="F721" s="8">
        <f>SUM(D721:E721)</f>
        <v>1239</v>
      </c>
      <c r="G721" s="48" t="s">
        <v>26</v>
      </c>
      <c r="H721" s="9">
        <f>D721/F721</f>
        <v>0.59644874899112188</v>
      </c>
      <c r="I721" s="10" t="str">
        <f t="shared" si="168"/>
        <v/>
      </c>
      <c r="J721" s="11" t="str">
        <f t="shared" si="169"/>
        <v/>
      </c>
      <c r="K721" s="97"/>
      <c r="L721" s="97"/>
      <c r="M721" s="98"/>
      <c r="N721" s="73"/>
    </row>
    <row r="722" spans="1:14" ht="14.25" x14ac:dyDescent="0.2">
      <c r="A722" s="13" t="s">
        <v>1006</v>
      </c>
      <c r="B722" s="6" t="str">
        <f>IF(OR(AND(G722="N", H722&gt;50%), AND(G722="Y", H722&gt;=60%)), "P", "")</f>
        <v>P</v>
      </c>
      <c r="C722" s="7" t="str">
        <f>IF(OR(AND(G722="N", H722&lt;50%), (AND(G722="Y", H722&lt;60%))), "D", "")</f>
        <v/>
      </c>
      <c r="D722" s="47">
        <v>226</v>
      </c>
      <c r="E722" s="47">
        <v>76</v>
      </c>
      <c r="F722" s="8">
        <f>SUM(D722:E722)</f>
        <v>302</v>
      </c>
      <c r="G722" s="48" t="s">
        <v>26</v>
      </c>
      <c r="H722" s="9">
        <f>D722/F722</f>
        <v>0.7483443708609272</v>
      </c>
      <c r="I722" s="10" t="str">
        <f t="shared" si="168"/>
        <v>P</v>
      </c>
      <c r="J722" s="11" t="str">
        <f t="shared" si="169"/>
        <v/>
      </c>
      <c r="K722" s="97">
        <v>192</v>
      </c>
      <c r="L722" s="97">
        <v>98</v>
      </c>
      <c r="M722" s="98">
        <f>SUM(K722:L722)</f>
        <v>290</v>
      </c>
      <c r="N722" s="73" t="s">
        <v>267</v>
      </c>
    </row>
    <row r="723" spans="1:14" ht="14.25" x14ac:dyDescent="0.2">
      <c r="A723" s="13"/>
      <c r="B723" s="6"/>
      <c r="C723" s="7"/>
      <c r="D723" s="47"/>
      <c r="E723" s="47"/>
      <c r="F723" s="8"/>
      <c r="G723" s="48"/>
      <c r="H723" s="9"/>
      <c r="I723" s="10" t="str">
        <f t="shared" si="168"/>
        <v>P</v>
      </c>
      <c r="J723" s="11" t="str">
        <f t="shared" si="169"/>
        <v/>
      </c>
      <c r="K723" s="97">
        <v>240</v>
      </c>
      <c r="L723" s="97">
        <v>51</v>
      </c>
      <c r="M723" s="98">
        <f>SUM(K723:L723)</f>
        <v>291</v>
      </c>
      <c r="N723" s="73" t="s">
        <v>60</v>
      </c>
    </row>
    <row r="724" spans="1:14" ht="14.25" x14ac:dyDescent="0.2">
      <c r="A724" s="13" t="s">
        <v>1007</v>
      </c>
      <c r="B724" s="6" t="str">
        <f>IF(OR(AND(G724="N", H724&gt;50%), AND(G724="Y", H724&gt;=60%)), "P", "")</f>
        <v>P</v>
      </c>
      <c r="C724" s="7" t="str">
        <f>IF(OR(AND(G724="N", H724&lt;50%), (AND(G724="Y", H724&lt;60%))), "D", "")</f>
        <v/>
      </c>
      <c r="D724" s="47">
        <v>245</v>
      </c>
      <c r="E724" s="47">
        <v>47</v>
      </c>
      <c r="F724" s="8">
        <f>SUM(D724:E724)</f>
        <v>292</v>
      </c>
      <c r="G724" s="48" t="s">
        <v>26</v>
      </c>
      <c r="H724" s="9">
        <f>D724/F724</f>
        <v>0.83904109589041098</v>
      </c>
      <c r="I724" s="10" t="str">
        <f t="shared" si="168"/>
        <v/>
      </c>
      <c r="J724" s="11" t="str">
        <f t="shared" si="169"/>
        <v/>
      </c>
      <c r="K724" s="97"/>
      <c r="L724" s="97"/>
      <c r="M724" s="98"/>
      <c r="N724" s="73"/>
    </row>
    <row r="725" spans="1:14" ht="14.25" x14ac:dyDescent="0.2">
      <c r="A725" s="13" t="s">
        <v>1008</v>
      </c>
      <c r="B725" s="6" t="str">
        <f>IF(OR(AND(G725="N", H725&gt;50%), AND(G725="Y", H725&gt;=60%)), "P", "")</f>
        <v>P</v>
      </c>
      <c r="C725" s="7" t="str">
        <f>IF(OR(AND(G725="N", H725&lt;50%), (AND(G725="Y", H725&lt;60%))), "D", "")</f>
        <v/>
      </c>
      <c r="D725" s="47">
        <v>483</v>
      </c>
      <c r="E725" s="47">
        <v>191</v>
      </c>
      <c r="F725" s="8">
        <f>SUM(D725:E725)</f>
        <v>674</v>
      </c>
      <c r="G725" s="48" t="s">
        <v>26</v>
      </c>
      <c r="H725" s="9">
        <f>D725/F725</f>
        <v>0.71661721068249262</v>
      </c>
      <c r="I725" s="10" t="str">
        <f t="shared" si="168"/>
        <v>P</v>
      </c>
      <c r="J725" s="11" t="str">
        <f t="shared" si="169"/>
        <v/>
      </c>
      <c r="K725" s="97">
        <v>489</v>
      </c>
      <c r="L725" s="97">
        <v>184</v>
      </c>
      <c r="M725" s="98">
        <f>SUM(K725:L725)</f>
        <v>673</v>
      </c>
      <c r="N725" s="73" t="s">
        <v>268</v>
      </c>
    </row>
    <row r="726" spans="1:14" ht="14.25" x14ac:dyDescent="0.2">
      <c r="A726" s="13"/>
      <c r="B726" s="6"/>
      <c r="C726" s="7"/>
      <c r="D726" s="47"/>
      <c r="E726" s="47"/>
      <c r="F726" s="8"/>
      <c r="G726" s="48"/>
      <c r="H726" s="9"/>
      <c r="I726" s="10" t="str">
        <f t="shared" si="168"/>
        <v>P</v>
      </c>
      <c r="J726" s="11" t="str">
        <f t="shared" si="169"/>
        <v/>
      </c>
      <c r="K726" s="97">
        <v>475</v>
      </c>
      <c r="L726" s="97">
        <v>197</v>
      </c>
      <c r="M726" s="98">
        <f>SUM(K726:L726)</f>
        <v>672</v>
      </c>
      <c r="N726" s="73" t="s">
        <v>269</v>
      </c>
    </row>
    <row r="727" spans="1:14" ht="14.25" x14ac:dyDescent="0.2">
      <c r="A727" s="13" t="s">
        <v>1009</v>
      </c>
      <c r="B727" s="6" t="str">
        <f>IF(OR(AND(G727="N", H727&gt;50%), AND(G727="Y", H727&gt;=60%)), "P", "")</f>
        <v>P</v>
      </c>
      <c r="C727" s="7" t="str">
        <f>IF(OR(AND(G727="N", H727&lt;50%), (AND(G727="Y", H727&lt;60%))), "D", "")</f>
        <v/>
      </c>
      <c r="D727" s="47">
        <v>954</v>
      </c>
      <c r="E727" s="47">
        <v>235</v>
      </c>
      <c r="F727" s="8">
        <f>SUM(D727:E727)</f>
        <v>1189</v>
      </c>
      <c r="G727" s="48" t="s">
        <v>26</v>
      </c>
      <c r="H727" s="9">
        <f>D727/F727</f>
        <v>0.80235492010092513</v>
      </c>
      <c r="I727" s="10" t="str">
        <f t="shared" si="168"/>
        <v/>
      </c>
      <c r="J727" s="11" t="str">
        <f t="shared" si="169"/>
        <v/>
      </c>
      <c r="K727" s="97"/>
      <c r="L727" s="97"/>
      <c r="M727" s="98"/>
      <c r="N727" s="73"/>
    </row>
    <row r="728" spans="1:14" ht="14.25" x14ac:dyDescent="0.2">
      <c r="A728" s="13" t="s">
        <v>1010</v>
      </c>
      <c r="B728" s="6" t="str">
        <f>IF(OR(AND(G728="N", H728&gt;50%), AND(G728="Y", H728&gt;=60%)), "P", "")</f>
        <v>P</v>
      </c>
      <c r="C728" s="7" t="str">
        <f>IF(OR(AND(G728="N", H728&lt;50%), (AND(G728="Y", H728&lt;60%))), "D", "")</f>
        <v/>
      </c>
      <c r="D728" s="47">
        <v>839</v>
      </c>
      <c r="E728" s="47">
        <v>296</v>
      </c>
      <c r="F728" s="8">
        <f>SUM(D728:E728)</f>
        <v>1135</v>
      </c>
      <c r="G728" s="48" t="s">
        <v>26</v>
      </c>
      <c r="H728" s="9">
        <f>D728/F728</f>
        <v>0.73920704845814977</v>
      </c>
      <c r="I728" s="10" t="str">
        <f t="shared" ref="I728:I738" si="170">IF(K728&gt;L728, "P", "")</f>
        <v>P</v>
      </c>
      <c r="J728" s="11" t="str">
        <f t="shared" ref="J728:J738" si="171">IF(L728&gt;K728, "D", "")</f>
        <v/>
      </c>
      <c r="K728" s="97">
        <v>911</v>
      </c>
      <c r="L728" s="97">
        <v>220</v>
      </c>
      <c r="M728" s="98">
        <f t="shared" ref="M728:M738" si="172">SUM(L728:L728)</f>
        <v>220</v>
      </c>
      <c r="N728" s="73" t="s">
        <v>270</v>
      </c>
    </row>
    <row r="729" spans="1:14" ht="14.25" x14ac:dyDescent="0.2">
      <c r="A729" s="13"/>
      <c r="B729" s="6"/>
      <c r="C729" s="7"/>
      <c r="D729" s="47"/>
      <c r="E729" s="47"/>
      <c r="F729" s="8"/>
      <c r="G729" s="48"/>
      <c r="H729" s="9"/>
      <c r="I729" s="10" t="str">
        <f t="shared" si="170"/>
        <v>P</v>
      </c>
      <c r="J729" s="11" t="str">
        <f t="shared" si="171"/>
        <v/>
      </c>
      <c r="K729" s="97">
        <v>898</v>
      </c>
      <c r="L729" s="97">
        <v>229</v>
      </c>
      <c r="M729" s="98">
        <f t="shared" si="172"/>
        <v>229</v>
      </c>
      <c r="N729" s="73" t="s">
        <v>271</v>
      </c>
    </row>
    <row r="730" spans="1:14" ht="14.25" x14ac:dyDescent="0.2">
      <c r="A730" s="13"/>
      <c r="B730" s="6"/>
      <c r="C730" s="7"/>
      <c r="D730" s="47"/>
      <c r="E730" s="47"/>
      <c r="F730" s="8"/>
      <c r="G730" s="48"/>
      <c r="H730" s="9"/>
      <c r="I730" s="10" t="str">
        <f t="shared" si="170"/>
        <v>P</v>
      </c>
      <c r="J730" s="11" t="str">
        <f t="shared" si="171"/>
        <v/>
      </c>
      <c r="K730" s="97">
        <v>842</v>
      </c>
      <c r="L730" s="97">
        <v>266</v>
      </c>
      <c r="M730" s="98">
        <f t="shared" si="172"/>
        <v>266</v>
      </c>
      <c r="N730" s="73" t="s">
        <v>272</v>
      </c>
    </row>
    <row r="731" spans="1:14" ht="14.25" x14ac:dyDescent="0.2">
      <c r="A731" s="13" t="s">
        <v>1011</v>
      </c>
      <c r="B731" s="6" t="str">
        <f>IF(OR(AND(G731="N", H731&gt;50%), AND(G731="Y", H731&gt;=60%)), "P", "")</f>
        <v>P</v>
      </c>
      <c r="C731" s="7" t="str">
        <f>IF(OR(AND(G731="N", H731&lt;50%), (AND(G731="Y", H731&lt;60%))), "D", "")</f>
        <v/>
      </c>
      <c r="D731" s="47">
        <v>937</v>
      </c>
      <c r="E731" s="47">
        <v>443</v>
      </c>
      <c r="F731" s="8">
        <f>SUM(D731:E731)</f>
        <v>1380</v>
      </c>
      <c r="G731" s="48" t="s">
        <v>26</v>
      </c>
      <c r="H731" s="9">
        <f>D731/F731</f>
        <v>0.67898550724637685</v>
      </c>
      <c r="I731" s="10" t="str">
        <f t="shared" si="170"/>
        <v/>
      </c>
      <c r="J731" s="11" t="str">
        <f t="shared" si="171"/>
        <v/>
      </c>
      <c r="K731" s="97"/>
      <c r="L731" s="97"/>
      <c r="M731" s="98"/>
      <c r="N731" s="73"/>
    </row>
    <row r="732" spans="1:14" ht="14.25" x14ac:dyDescent="0.2">
      <c r="A732" s="13" t="s">
        <v>1012</v>
      </c>
      <c r="B732" s="6" t="str">
        <f>IF(OR(AND(G732="N", H732&gt;50%), AND(G732="Y", H732&gt;=60%)), "P", "")</f>
        <v>P</v>
      </c>
      <c r="C732" s="7" t="str">
        <f>IF(OR(AND(G732="N", H732&lt;50%), (AND(G732="Y", H732&lt;60%))), "D", "")</f>
        <v/>
      </c>
      <c r="D732" s="47">
        <v>419</v>
      </c>
      <c r="E732" s="47">
        <v>142</v>
      </c>
      <c r="F732" s="8">
        <f>SUM(D732:E732)</f>
        <v>561</v>
      </c>
      <c r="G732" s="48" t="s">
        <v>26</v>
      </c>
      <c r="H732" s="9">
        <f>D732/F732</f>
        <v>0.74688057040998213</v>
      </c>
      <c r="I732" s="10" t="str">
        <f t="shared" si="170"/>
        <v>P</v>
      </c>
      <c r="J732" s="11" t="str">
        <f t="shared" si="171"/>
        <v/>
      </c>
      <c r="K732" s="97">
        <v>477</v>
      </c>
      <c r="L732" s="97">
        <v>88</v>
      </c>
      <c r="M732" s="98">
        <f t="shared" si="172"/>
        <v>88</v>
      </c>
      <c r="N732" s="73" t="s">
        <v>273</v>
      </c>
    </row>
    <row r="733" spans="1:14" ht="14.25" x14ac:dyDescent="0.2">
      <c r="A733" s="13"/>
      <c r="B733" s="6"/>
      <c r="C733" s="7"/>
      <c r="D733" s="47"/>
      <c r="E733" s="47"/>
      <c r="F733" s="8"/>
      <c r="G733" s="48"/>
      <c r="H733" s="9"/>
      <c r="I733" s="10" t="str">
        <f t="shared" si="170"/>
        <v>P</v>
      </c>
      <c r="J733" s="11" t="str">
        <f t="shared" si="171"/>
        <v/>
      </c>
      <c r="K733" s="97">
        <v>455</v>
      </c>
      <c r="L733" s="97">
        <v>105</v>
      </c>
      <c r="M733" s="98">
        <f t="shared" si="172"/>
        <v>105</v>
      </c>
      <c r="N733" s="73" t="s">
        <v>124</v>
      </c>
    </row>
    <row r="734" spans="1:14" ht="14.25" x14ac:dyDescent="0.2">
      <c r="A734" s="13"/>
      <c r="B734" s="6"/>
      <c r="C734" s="7"/>
      <c r="D734" s="47"/>
      <c r="E734" s="47"/>
      <c r="F734" s="8"/>
      <c r="G734" s="48"/>
      <c r="H734" s="9"/>
      <c r="I734" s="10" t="str">
        <f t="shared" si="170"/>
        <v>P</v>
      </c>
      <c r="J734" s="11" t="str">
        <f t="shared" si="171"/>
        <v/>
      </c>
      <c r="K734" s="97">
        <v>415</v>
      </c>
      <c r="L734" s="97">
        <v>143</v>
      </c>
      <c r="M734" s="98">
        <f t="shared" si="172"/>
        <v>143</v>
      </c>
      <c r="N734" s="73" t="s">
        <v>274</v>
      </c>
    </row>
    <row r="735" spans="1:14" ht="14.25" x14ac:dyDescent="0.2">
      <c r="A735" s="13" t="s">
        <v>1013</v>
      </c>
      <c r="B735" s="6" t="str">
        <f>IF(OR(AND(G735="N", H735&gt;50%), AND(G735="Y", H735&gt;=60%)), "P", "")</f>
        <v>P</v>
      </c>
      <c r="C735" s="7" t="str">
        <f>IF(OR(AND(G735="N", H735&lt;50%), (AND(G735="Y", H735&lt;60%))), "D", "")</f>
        <v/>
      </c>
      <c r="D735" s="47">
        <v>755</v>
      </c>
      <c r="E735" s="47">
        <v>304</v>
      </c>
      <c r="F735" s="8">
        <f>SUM(D735:E735)</f>
        <v>1059</v>
      </c>
      <c r="G735" s="48" t="s">
        <v>26</v>
      </c>
      <c r="H735" s="9">
        <f>D735/F735</f>
        <v>0.71293673276676106</v>
      </c>
      <c r="I735" s="10" t="str">
        <f t="shared" si="170"/>
        <v/>
      </c>
      <c r="J735" s="11" t="str">
        <f t="shared" si="171"/>
        <v/>
      </c>
      <c r="K735" s="97"/>
      <c r="L735" s="97"/>
      <c r="M735" s="98"/>
      <c r="N735" s="73"/>
    </row>
    <row r="736" spans="1:14" ht="14.25" x14ac:dyDescent="0.2">
      <c r="A736" s="13" t="s">
        <v>1014</v>
      </c>
      <c r="B736" s="6" t="str">
        <f>IF(OR(AND(G736="N", H736&gt;50%), AND(G736="Y", H736&gt;=60%)), "P", "")</f>
        <v>P</v>
      </c>
      <c r="C736" s="7" t="str">
        <f>IF(OR(AND(G736="N", H736&lt;50%), (AND(G736="Y", H736&lt;60%))), "D", "")</f>
        <v/>
      </c>
      <c r="D736" s="47">
        <v>366</v>
      </c>
      <c r="E736" s="47">
        <v>120</v>
      </c>
      <c r="F736" s="8">
        <f>SUM(D736:E736)</f>
        <v>486</v>
      </c>
      <c r="G736" s="48" t="s">
        <v>26</v>
      </c>
      <c r="H736" s="9">
        <f>D736/F736</f>
        <v>0.75308641975308643</v>
      </c>
      <c r="I736" s="10" t="str">
        <f t="shared" si="170"/>
        <v>P</v>
      </c>
      <c r="J736" s="11" t="str">
        <f t="shared" si="171"/>
        <v/>
      </c>
      <c r="K736" s="97">
        <v>374</v>
      </c>
      <c r="L736" s="97">
        <v>107</v>
      </c>
      <c r="M736" s="98">
        <f t="shared" si="172"/>
        <v>107</v>
      </c>
      <c r="N736" s="73" t="s">
        <v>275</v>
      </c>
    </row>
    <row r="737" spans="1:14" ht="14.25" x14ac:dyDescent="0.2">
      <c r="A737" s="13"/>
      <c r="B737" s="6"/>
      <c r="C737" s="7"/>
      <c r="D737" s="47"/>
      <c r="E737" s="47"/>
      <c r="F737" s="8"/>
      <c r="G737" s="48"/>
      <c r="H737" s="9"/>
      <c r="I737" s="10" t="str">
        <f t="shared" si="170"/>
        <v>P</v>
      </c>
      <c r="J737" s="11" t="str">
        <f t="shared" si="171"/>
        <v/>
      </c>
      <c r="K737" s="97">
        <v>386</v>
      </c>
      <c r="L737" s="97">
        <v>93</v>
      </c>
      <c r="M737" s="98">
        <f t="shared" si="172"/>
        <v>93</v>
      </c>
      <c r="N737" s="73" t="s">
        <v>276</v>
      </c>
    </row>
    <row r="738" spans="1:14" ht="14.25" x14ac:dyDescent="0.2">
      <c r="A738" s="13"/>
      <c r="B738" s="6"/>
      <c r="C738" s="7"/>
      <c r="D738" s="47"/>
      <c r="E738" s="47"/>
      <c r="F738" s="8"/>
      <c r="G738" s="48"/>
      <c r="H738" s="9"/>
      <c r="I738" s="10" t="str">
        <f t="shared" si="170"/>
        <v>P</v>
      </c>
      <c r="J738" s="11" t="str">
        <f t="shared" si="171"/>
        <v/>
      </c>
      <c r="K738" s="97">
        <v>375</v>
      </c>
      <c r="L738" s="97">
        <v>103</v>
      </c>
      <c r="M738" s="98">
        <f t="shared" si="172"/>
        <v>103</v>
      </c>
      <c r="N738" s="73" t="s">
        <v>277</v>
      </c>
    </row>
    <row r="739" spans="1:14" ht="15" x14ac:dyDescent="0.25">
      <c r="A739" s="136" t="s">
        <v>5</v>
      </c>
      <c r="B739" s="135">
        <f>COUNTIF(B716:B738, "P")</f>
        <v>13</v>
      </c>
      <c r="C739" s="135">
        <f>COUNTIF(C716:C738, "D")</f>
        <v>0</v>
      </c>
      <c r="D739" s="134"/>
      <c r="E739" s="134"/>
      <c r="F739" s="123"/>
      <c r="G739" s="66"/>
      <c r="H739" s="124"/>
      <c r="I739" s="66"/>
      <c r="J739" s="66"/>
      <c r="K739" s="125"/>
      <c r="L739" s="125"/>
      <c r="M739" s="123"/>
      <c r="N739" s="126"/>
    </row>
    <row r="740" spans="1:14" ht="15" customHeight="1" x14ac:dyDescent="0.2">
      <c r="A740" s="63"/>
      <c r="B740" s="64"/>
      <c r="C740" s="64"/>
      <c r="D740" s="64"/>
      <c r="E740" s="64"/>
      <c r="F740" s="64"/>
      <c r="G740" s="64"/>
      <c r="H740" s="64"/>
      <c r="I740" s="62"/>
      <c r="J740" s="62"/>
      <c r="K740" s="104"/>
      <c r="L740" s="104"/>
      <c r="M740" s="104"/>
      <c r="N740" s="65"/>
    </row>
    <row r="741" spans="1:14" ht="15" x14ac:dyDescent="0.25">
      <c r="A741" s="80" t="s">
        <v>579</v>
      </c>
      <c r="B741" s="81"/>
      <c r="C741" s="82"/>
      <c r="D741" s="83"/>
      <c r="E741" s="83"/>
      <c r="F741" s="84"/>
      <c r="G741" s="85"/>
      <c r="H741" s="86"/>
      <c r="I741" s="87" t="str">
        <f t="shared" ref="I741:I760" si="173">IF(K741&gt;L741, "P", "")</f>
        <v/>
      </c>
      <c r="J741" s="88" t="str">
        <f t="shared" ref="J741:J760" si="174">IF(L741&gt;K741, "D", "")</f>
        <v/>
      </c>
      <c r="K741" s="95"/>
      <c r="L741" s="95"/>
      <c r="M741" s="96"/>
      <c r="N741" s="91"/>
    </row>
    <row r="742" spans="1:14" ht="14.25" x14ac:dyDescent="0.2">
      <c r="A742" s="90" t="s">
        <v>580</v>
      </c>
      <c r="B742" s="81" t="str">
        <f>IF(OR(AND(G742="N", H742&gt;50%), AND(G742="Y", H742&gt;=60%)), "P", "")</f>
        <v>P</v>
      </c>
      <c r="C742" s="82" t="str">
        <f>IF(OR(AND(G742="N", H742&lt;50%), (AND(G742="Y", H742&lt;60%))), "D", "")</f>
        <v/>
      </c>
      <c r="D742" s="83">
        <v>131</v>
      </c>
      <c r="E742" s="83">
        <v>39</v>
      </c>
      <c r="F742" s="84">
        <f>SUM(D742:E742)</f>
        <v>170</v>
      </c>
      <c r="G742" s="85" t="s">
        <v>26</v>
      </c>
      <c r="H742" s="86">
        <f>D742/F742</f>
        <v>0.77058823529411768</v>
      </c>
      <c r="I742" s="87" t="str">
        <f t="shared" si="173"/>
        <v>P</v>
      </c>
      <c r="J742" s="88" t="str">
        <f t="shared" si="174"/>
        <v/>
      </c>
      <c r="K742" s="95">
        <v>132</v>
      </c>
      <c r="L742" s="95">
        <v>38</v>
      </c>
      <c r="M742" s="96">
        <f t="shared" ref="M742:M753" si="175">SUM(K742:L742)</f>
        <v>170</v>
      </c>
      <c r="N742" s="91" t="s">
        <v>581</v>
      </c>
    </row>
    <row r="743" spans="1:14" ht="14.25" x14ac:dyDescent="0.2">
      <c r="A743" s="90"/>
      <c r="B743" s="81"/>
      <c r="C743" s="82"/>
      <c r="D743" s="83"/>
      <c r="E743" s="83"/>
      <c r="F743" s="84"/>
      <c r="G743" s="85"/>
      <c r="H743" s="86"/>
      <c r="I743" s="87" t="str">
        <f t="shared" si="173"/>
        <v>P</v>
      </c>
      <c r="J743" s="88" t="str">
        <f t="shared" si="174"/>
        <v/>
      </c>
      <c r="K743" s="95">
        <v>123</v>
      </c>
      <c r="L743" s="95">
        <v>48</v>
      </c>
      <c r="M743" s="96">
        <f t="shared" si="175"/>
        <v>171</v>
      </c>
      <c r="N743" s="91" t="s">
        <v>582</v>
      </c>
    </row>
    <row r="744" spans="1:14" ht="14.25" x14ac:dyDescent="0.2">
      <c r="A744" s="90"/>
      <c r="B744" s="81"/>
      <c r="C744" s="82"/>
      <c r="D744" s="83"/>
      <c r="E744" s="83"/>
      <c r="F744" s="84"/>
      <c r="G744" s="85"/>
      <c r="H744" s="86"/>
      <c r="I744" s="87" t="str">
        <f t="shared" si="173"/>
        <v>P</v>
      </c>
      <c r="J744" s="88" t="str">
        <f t="shared" si="174"/>
        <v/>
      </c>
      <c r="K744" s="95">
        <v>124</v>
      </c>
      <c r="L744" s="95">
        <v>47</v>
      </c>
      <c r="M744" s="96">
        <f t="shared" si="175"/>
        <v>171</v>
      </c>
      <c r="N744" s="91" t="s">
        <v>52</v>
      </c>
    </row>
    <row r="745" spans="1:14" ht="14.25" x14ac:dyDescent="0.2">
      <c r="A745" s="90" t="s">
        <v>571</v>
      </c>
      <c r="B745" s="81" t="str">
        <f>IF(OR(AND(G745="N", H745&gt;50%), AND(G745="Y", H745&gt;=60%)), "P", "")</f>
        <v>P</v>
      </c>
      <c r="C745" s="82" t="str">
        <f>IF(OR(AND(G745="N", H745&lt;50%), (AND(G745="Y", H745&lt;60%))), "D", "")</f>
        <v/>
      </c>
      <c r="D745" s="83">
        <v>418</v>
      </c>
      <c r="E745" s="83">
        <v>117</v>
      </c>
      <c r="F745" s="84">
        <f>SUM(D745:E745)</f>
        <v>535</v>
      </c>
      <c r="G745" s="85" t="s">
        <v>26</v>
      </c>
      <c r="H745" s="86">
        <f>D745/F745</f>
        <v>0.78130841121495331</v>
      </c>
      <c r="I745" s="87" t="str">
        <f t="shared" si="173"/>
        <v>P</v>
      </c>
      <c r="J745" s="88" t="str">
        <f t="shared" si="174"/>
        <v/>
      </c>
      <c r="K745" s="95">
        <v>353</v>
      </c>
      <c r="L745" s="95">
        <v>184</v>
      </c>
      <c r="M745" s="96">
        <f t="shared" si="175"/>
        <v>537</v>
      </c>
      <c r="N745" s="91" t="s">
        <v>466</v>
      </c>
    </row>
    <row r="746" spans="1:14" ht="14.25" x14ac:dyDescent="0.2">
      <c r="A746" s="90"/>
      <c r="B746" s="81"/>
      <c r="C746" s="82"/>
      <c r="D746" s="83"/>
      <c r="E746" s="83"/>
      <c r="F746" s="84"/>
      <c r="G746" s="85"/>
      <c r="H746" s="86"/>
      <c r="I746" s="87" t="str">
        <f t="shared" si="173"/>
        <v>P</v>
      </c>
      <c r="J746" s="88" t="str">
        <f t="shared" si="174"/>
        <v/>
      </c>
      <c r="K746" s="95">
        <v>354</v>
      </c>
      <c r="L746" s="95">
        <v>183</v>
      </c>
      <c r="M746" s="96">
        <f t="shared" si="175"/>
        <v>537</v>
      </c>
      <c r="N746" s="91" t="s">
        <v>71</v>
      </c>
    </row>
    <row r="747" spans="1:14" ht="14.25" x14ac:dyDescent="0.2">
      <c r="A747" s="90"/>
      <c r="B747" s="81"/>
      <c r="C747" s="82"/>
      <c r="D747" s="83"/>
      <c r="E747" s="83"/>
      <c r="F747" s="84"/>
      <c r="G747" s="85"/>
      <c r="H747" s="86"/>
      <c r="I747" s="87" t="str">
        <f t="shared" si="173"/>
        <v>P</v>
      </c>
      <c r="J747" s="88" t="str">
        <f t="shared" si="174"/>
        <v/>
      </c>
      <c r="K747" s="95">
        <v>352</v>
      </c>
      <c r="L747" s="95">
        <v>184</v>
      </c>
      <c r="M747" s="96">
        <f t="shared" si="175"/>
        <v>536</v>
      </c>
      <c r="N747" s="91" t="s">
        <v>47</v>
      </c>
    </row>
    <row r="748" spans="1:14" ht="14.25" x14ac:dyDescent="0.2">
      <c r="A748" s="90" t="s">
        <v>572</v>
      </c>
      <c r="B748" s="81" t="str">
        <f>IF(OR(AND(G748="N", H748&gt;50%), AND(G748="Y", H748&gt;=60%)), "P", "")</f>
        <v>P</v>
      </c>
      <c r="C748" s="82" t="str">
        <f>IF(OR(AND(G748="N", H748&lt;50%), (AND(G748="Y", H748&lt;60%))), "D", "")</f>
        <v/>
      </c>
      <c r="D748" s="83">
        <v>390</v>
      </c>
      <c r="E748" s="83">
        <v>214</v>
      </c>
      <c r="F748" s="84">
        <f>SUM(D748:E748)</f>
        <v>604</v>
      </c>
      <c r="G748" s="85" t="s">
        <v>26</v>
      </c>
      <c r="H748" s="86">
        <f>D748/F748</f>
        <v>0.64569536423841056</v>
      </c>
      <c r="I748" s="87" t="str">
        <f t="shared" si="173"/>
        <v>P</v>
      </c>
      <c r="J748" s="88" t="str">
        <f t="shared" si="174"/>
        <v/>
      </c>
      <c r="K748" s="95">
        <v>422</v>
      </c>
      <c r="L748" s="95">
        <v>187</v>
      </c>
      <c r="M748" s="96">
        <f t="shared" si="175"/>
        <v>609</v>
      </c>
      <c r="N748" s="91" t="s">
        <v>581</v>
      </c>
    </row>
    <row r="749" spans="1:14" ht="14.25" x14ac:dyDescent="0.2">
      <c r="A749" s="90" t="s">
        <v>573</v>
      </c>
      <c r="B749" s="81" t="str">
        <f>IF(OR(AND(G749="N", H749&gt;50%), AND(G749="Y", H749&gt;=60%)), "P", "")</f>
        <v>P</v>
      </c>
      <c r="C749" s="82" t="str">
        <f>IF(OR(AND(G749="N", H749&lt;50%), (AND(G749="Y", H749&lt;60%))), "D", "")</f>
        <v/>
      </c>
      <c r="D749" s="83">
        <v>121</v>
      </c>
      <c r="E749" s="83">
        <v>53</v>
      </c>
      <c r="F749" s="84">
        <f>SUM(D749:E749)</f>
        <v>174</v>
      </c>
      <c r="G749" s="85" t="s">
        <v>26</v>
      </c>
      <c r="H749" s="86">
        <f>D749/F749</f>
        <v>0.6954022988505747</v>
      </c>
      <c r="I749" s="87" t="str">
        <f t="shared" si="173"/>
        <v>P</v>
      </c>
      <c r="J749" s="88" t="str">
        <f t="shared" si="174"/>
        <v/>
      </c>
      <c r="K749" s="95">
        <v>119</v>
      </c>
      <c r="L749" s="95">
        <v>55</v>
      </c>
      <c r="M749" s="96">
        <f t="shared" si="175"/>
        <v>174</v>
      </c>
      <c r="N749" s="91" t="s">
        <v>100</v>
      </c>
    </row>
    <row r="750" spans="1:14" ht="14.25" x14ac:dyDescent="0.2">
      <c r="A750" s="90" t="s">
        <v>574</v>
      </c>
      <c r="B750" s="81" t="str">
        <f>IF(OR(AND(G750="N", H750&gt;50%), AND(G750="Y", H750&gt;=60%)), "P", "")</f>
        <v>P</v>
      </c>
      <c r="C750" s="82" t="str">
        <f>IF(OR(AND(G750="N", H750&lt;50%), (AND(G750="Y", H750&lt;60%))), "D", "")</f>
        <v/>
      </c>
      <c r="D750" s="83">
        <v>510</v>
      </c>
      <c r="E750" s="83">
        <v>178</v>
      </c>
      <c r="F750" s="84">
        <f>SUM(D750:E750)</f>
        <v>688</v>
      </c>
      <c r="G750" s="85" t="s">
        <v>26</v>
      </c>
      <c r="H750" s="86">
        <f>D750/F750</f>
        <v>0.74127906976744184</v>
      </c>
      <c r="I750" s="87" t="str">
        <f t="shared" si="173"/>
        <v>P</v>
      </c>
      <c r="J750" s="88" t="str">
        <f t="shared" si="174"/>
        <v/>
      </c>
      <c r="K750" s="95">
        <v>502</v>
      </c>
      <c r="L750" s="95">
        <v>183</v>
      </c>
      <c r="M750" s="96">
        <f t="shared" si="175"/>
        <v>685</v>
      </c>
      <c r="N750" s="91" t="s">
        <v>583</v>
      </c>
    </row>
    <row r="751" spans="1:14" ht="14.25" x14ac:dyDescent="0.2">
      <c r="A751" s="90"/>
      <c r="B751" s="81"/>
      <c r="C751" s="82"/>
      <c r="D751" s="83"/>
      <c r="E751" s="83"/>
      <c r="F751" s="84"/>
      <c r="G751" s="85"/>
      <c r="H751" s="86"/>
      <c r="I751" s="87" t="str">
        <f t="shared" si="173"/>
        <v>P</v>
      </c>
      <c r="J751" s="88" t="str">
        <f t="shared" si="174"/>
        <v/>
      </c>
      <c r="K751" s="95">
        <v>485</v>
      </c>
      <c r="L751" s="95">
        <v>198</v>
      </c>
      <c r="M751" s="96">
        <f t="shared" si="175"/>
        <v>683</v>
      </c>
      <c r="N751" s="91" t="s">
        <v>149</v>
      </c>
    </row>
    <row r="752" spans="1:14" ht="14.25" x14ac:dyDescent="0.2">
      <c r="A752" s="90"/>
      <c r="B752" s="81"/>
      <c r="C752" s="82"/>
      <c r="D752" s="83"/>
      <c r="E752" s="83"/>
      <c r="F752" s="84"/>
      <c r="G752" s="85"/>
      <c r="H752" s="86"/>
      <c r="I752" s="87" t="str">
        <f t="shared" si="173"/>
        <v>P</v>
      </c>
      <c r="J752" s="88" t="str">
        <f t="shared" si="174"/>
        <v/>
      </c>
      <c r="K752" s="95">
        <v>388</v>
      </c>
      <c r="L752" s="95">
        <v>296</v>
      </c>
      <c r="M752" s="96">
        <f t="shared" si="175"/>
        <v>684</v>
      </c>
      <c r="N752" s="91" t="s">
        <v>584</v>
      </c>
    </row>
    <row r="753" spans="1:14" ht="14.25" x14ac:dyDescent="0.2">
      <c r="A753" s="90"/>
      <c r="B753" s="81"/>
      <c r="C753" s="82"/>
      <c r="D753" s="83"/>
      <c r="E753" s="83"/>
      <c r="F753" s="84"/>
      <c r="G753" s="85"/>
      <c r="H753" s="86"/>
      <c r="I753" s="87" t="str">
        <f t="shared" si="173"/>
        <v>P</v>
      </c>
      <c r="J753" s="88" t="str">
        <f t="shared" si="174"/>
        <v/>
      </c>
      <c r="K753" s="95">
        <v>474</v>
      </c>
      <c r="L753" s="95">
        <v>211</v>
      </c>
      <c r="M753" s="96">
        <f t="shared" si="175"/>
        <v>685</v>
      </c>
      <c r="N753" s="91" t="s">
        <v>47</v>
      </c>
    </row>
    <row r="754" spans="1:14" ht="14.25" x14ac:dyDescent="0.2">
      <c r="A754" s="90" t="s">
        <v>575</v>
      </c>
      <c r="B754" s="81" t="str">
        <f>IF(OR(AND(G754="N", H754&gt;50%), AND(G754="Y", H754&gt;=60%)), "P", "")</f>
        <v>P</v>
      </c>
      <c r="C754" s="82" t="str">
        <f>IF(OR(AND(G754="N", H754&lt;50%), (AND(G754="Y", H754&lt;60%))), "D", "")</f>
        <v/>
      </c>
      <c r="D754" s="83">
        <v>607</v>
      </c>
      <c r="E754" s="83">
        <v>329</v>
      </c>
      <c r="F754" s="84">
        <f>SUM(D754:E754)</f>
        <v>936</v>
      </c>
      <c r="G754" s="85" t="s">
        <v>26</v>
      </c>
      <c r="H754" s="86">
        <f>D754/F754</f>
        <v>0.64850427350427353</v>
      </c>
      <c r="I754" s="87" t="str">
        <f t="shared" si="173"/>
        <v/>
      </c>
      <c r="J754" s="88" t="str">
        <f t="shared" si="174"/>
        <v/>
      </c>
      <c r="K754" s="95"/>
      <c r="L754" s="95"/>
      <c r="M754" s="96"/>
      <c r="N754" s="91"/>
    </row>
    <row r="755" spans="1:14" ht="14.25" x14ac:dyDescent="0.2">
      <c r="A755" s="90" t="s">
        <v>576</v>
      </c>
      <c r="B755" s="81" t="str">
        <f>IF(OR(AND(G755="N", H755&gt;50%), AND(G755="Y", H755&gt;=60%)), "P", "")</f>
        <v>P</v>
      </c>
      <c r="C755" s="82" t="str">
        <f>IF(OR(AND(G755="N", H755&lt;50%), (AND(G755="Y", H755&lt;60%))), "D", "")</f>
        <v/>
      </c>
      <c r="D755" s="83">
        <v>298</v>
      </c>
      <c r="E755" s="83">
        <v>80</v>
      </c>
      <c r="F755" s="84">
        <f>SUM(D755:E755)</f>
        <v>378</v>
      </c>
      <c r="G755" s="85" t="s">
        <v>26</v>
      </c>
      <c r="H755" s="86">
        <f>D755/F755</f>
        <v>0.78835978835978837</v>
      </c>
      <c r="I755" s="87" t="str">
        <f t="shared" si="173"/>
        <v>P</v>
      </c>
      <c r="J755" s="88" t="str">
        <f t="shared" si="174"/>
        <v/>
      </c>
      <c r="K755" s="95">
        <v>295</v>
      </c>
      <c r="L755" s="95">
        <v>82</v>
      </c>
      <c r="M755" s="96">
        <f>SUM(K755:L755)</f>
        <v>377</v>
      </c>
      <c r="N755" s="91" t="s">
        <v>46</v>
      </c>
    </row>
    <row r="756" spans="1:14" ht="14.25" x14ac:dyDescent="0.2">
      <c r="A756" s="90"/>
      <c r="B756" s="81"/>
      <c r="C756" s="82"/>
      <c r="D756" s="83"/>
      <c r="E756" s="83"/>
      <c r="F756" s="84"/>
      <c r="G756" s="85"/>
      <c r="H756" s="86"/>
      <c r="I756" s="87" t="str">
        <f t="shared" si="173"/>
        <v>P</v>
      </c>
      <c r="J756" s="88" t="str">
        <f t="shared" si="174"/>
        <v/>
      </c>
      <c r="K756" s="95">
        <v>300</v>
      </c>
      <c r="L756" s="95">
        <v>74</v>
      </c>
      <c r="M756" s="96">
        <f>SUM(K756:L756)</f>
        <v>374</v>
      </c>
      <c r="N756" s="91" t="s">
        <v>585</v>
      </c>
    </row>
    <row r="757" spans="1:14" ht="14.25" x14ac:dyDescent="0.2">
      <c r="A757" s="90"/>
      <c r="B757" s="81"/>
      <c r="C757" s="82"/>
      <c r="D757" s="83"/>
      <c r="E757" s="83"/>
      <c r="F757" s="84"/>
      <c r="G757" s="85"/>
      <c r="H757" s="86"/>
      <c r="I757" s="87" t="str">
        <f t="shared" si="173"/>
        <v>P</v>
      </c>
      <c r="J757" s="88" t="str">
        <f t="shared" si="174"/>
        <v/>
      </c>
      <c r="K757" s="95">
        <v>291</v>
      </c>
      <c r="L757" s="95">
        <v>84</v>
      </c>
      <c r="M757" s="96">
        <f>SUM(K757:L757)</f>
        <v>375</v>
      </c>
      <c r="N757" s="91" t="s">
        <v>47</v>
      </c>
    </row>
    <row r="758" spans="1:14" ht="14.25" x14ac:dyDescent="0.2">
      <c r="A758" s="90" t="s">
        <v>577</v>
      </c>
      <c r="B758" s="81" t="str">
        <f>IF(OR(AND(G758="N", H758&gt;50%), AND(G758="Y", H758&gt;=60%)), "P", "")</f>
        <v>P</v>
      </c>
      <c r="C758" s="82" t="str">
        <f>IF(OR(AND(G758="N", H758&lt;50%), (AND(G758="Y", H758&lt;60%))), "D", "")</f>
        <v/>
      </c>
      <c r="D758" s="83">
        <v>161</v>
      </c>
      <c r="E758" s="83">
        <v>26</v>
      </c>
      <c r="F758" s="84">
        <f>SUM(D758:E758)</f>
        <v>187</v>
      </c>
      <c r="G758" s="85" t="s">
        <v>26</v>
      </c>
      <c r="H758" s="86">
        <f>D758/F758</f>
        <v>0.86096256684491979</v>
      </c>
      <c r="I758" s="87" t="str">
        <f t="shared" si="173"/>
        <v>P</v>
      </c>
      <c r="J758" s="88" t="str">
        <f t="shared" si="174"/>
        <v/>
      </c>
      <c r="K758" s="95">
        <v>170</v>
      </c>
      <c r="L758" s="95">
        <v>16</v>
      </c>
      <c r="M758" s="96">
        <f>SUM(K758:L758)</f>
        <v>186</v>
      </c>
      <c r="N758" s="91" t="s">
        <v>586</v>
      </c>
    </row>
    <row r="759" spans="1:14" ht="14.25" x14ac:dyDescent="0.2">
      <c r="A759" s="90"/>
      <c r="B759" s="81"/>
      <c r="C759" s="82"/>
      <c r="D759" s="83"/>
      <c r="E759" s="83"/>
      <c r="F759" s="84"/>
      <c r="G759" s="85"/>
      <c r="H759" s="86"/>
      <c r="I759" s="87" t="str">
        <f t="shared" si="173"/>
        <v>P</v>
      </c>
      <c r="J759" s="88" t="str">
        <f t="shared" si="174"/>
        <v/>
      </c>
      <c r="K759" s="95">
        <v>168</v>
      </c>
      <c r="L759" s="95">
        <v>17</v>
      </c>
      <c r="M759" s="96">
        <f>SUM(K759:L759)</f>
        <v>185</v>
      </c>
      <c r="N759" s="91" t="s">
        <v>587</v>
      </c>
    </row>
    <row r="760" spans="1:14" ht="14.25" x14ac:dyDescent="0.2">
      <c r="A760" s="90" t="s">
        <v>578</v>
      </c>
      <c r="B760" s="81" t="str">
        <f>IF(OR(AND(G760="N", H760&gt;50%), AND(G760="Y", H760&gt;=60%)), "P", "")</f>
        <v>P</v>
      </c>
      <c r="C760" s="82" t="str">
        <f>IF(OR(AND(G760="N", H760&lt;50%), (AND(G760="Y", H760&lt;60%))), "D", "")</f>
        <v/>
      </c>
      <c r="D760" s="83">
        <v>127</v>
      </c>
      <c r="E760" s="83">
        <v>32</v>
      </c>
      <c r="F760" s="84">
        <f>SUM(D760:E760)</f>
        <v>159</v>
      </c>
      <c r="G760" s="85" t="s">
        <v>26</v>
      </c>
      <c r="H760" s="86">
        <f>D760/F760</f>
        <v>0.79874213836477992</v>
      </c>
      <c r="I760" s="87" t="str">
        <f t="shared" si="173"/>
        <v/>
      </c>
      <c r="J760" s="88" t="str">
        <f t="shared" si="174"/>
        <v/>
      </c>
      <c r="K760" s="95"/>
      <c r="L760" s="95"/>
      <c r="M760" s="96"/>
      <c r="N760" s="91"/>
    </row>
    <row r="761" spans="1:14" ht="15" x14ac:dyDescent="0.25">
      <c r="A761" s="120" t="s">
        <v>5</v>
      </c>
      <c r="B761" s="121">
        <f>COUNTIF(B742:B760, "P")</f>
        <v>9</v>
      </c>
      <c r="C761" s="121">
        <f>COUNTIF(C742:C760, "D")</f>
        <v>0</v>
      </c>
      <c r="D761" s="128"/>
      <c r="E761" s="128"/>
      <c r="F761" s="129"/>
      <c r="G761" s="130"/>
      <c r="H761" s="131"/>
      <c r="I761" s="130"/>
      <c r="J761" s="130"/>
      <c r="K761" s="132"/>
      <c r="L761" s="132"/>
      <c r="M761" s="129"/>
      <c r="N761" s="133"/>
    </row>
    <row r="762" spans="1:14" ht="15" customHeight="1" x14ac:dyDescent="0.2">
      <c r="A762" s="63"/>
      <c r="B762" s="64"/>
      <c r="C762" s="64"/>
      <c r="D762" s="64"/>
      <c r="E762" s="64"/>
      <c r="F762" s="64"/>
      <c r="G762" s="64"/>
      <c r="H762" s="64"/>
      <c r="I762" s="62"/>
      <c r="J762" s="62"/>
      <c r="K762" s="104"/>
      <c r="L762" s="104"/>
      <c r="M762" s="104"/>
      <c r="N762" s="65"/>
    </row>
    <row r="763" spans="1:14" ht="15" x14ac:dyDescent="0.25">
      <c r="A763" s="40" t="s">
        <v>355</v>
      </c>
      <c r="B763" s="6"/>
      <c r="C763" s="7"/>
      <c r="D763" s="47"/>
      <c r="E763" s="47"/>
      <c r="F763" s="8"/>
      <c r="G763" s="48"/>
      <c r="H763" s="9"/>
      <c r="I763" s="10" t="str">
        <f>IF(K763&gt;L763, "P", "")</f>
        <v/>
      </c>
      <c r="J763" s="11" t="str">
        <f>IF(L763&gt;K763, "D", "")</f>
        <v/>
      </c>
      <c r="K763" s="97"/>
      <c r="L763" s="97"/>
      <c r="M763" s="98"/>
      <c r="N763" s="73"/>
    </row>
    <row r="764" spans="1:14" ht="14.25" x14ac:dyDescent="0.2">
      <c r="A764" s="13" t="s">
        <v>336</v>
      </c>
      <c r="B764" s="6" t="str">
        <f>IF(OR(AND(G764="N", H764&gt;50%), AND(G764="Y", H764&gt;=60%)), "P", "")</f>
        <v>P</v>
      </c>
      <c r="C764" s="7" t="str">
        <f>IF(OR(AND(G764="N", H764&lt;50%), (AND(G764="Y", H764&lt;60%))), "D", "")</f>
        <v/>
      </c>
      <c r="D764" s="47">
        <v>59</v>
      </c>
      <c r="E764" s="47">
        <v>19</v>
      </c>
      <c r="F764" s="8">
        <f>SUM(D764:E764)</f>
        <v>78</v>
      </c>
      <c r="G764" s="48" t="s">
        <v>26</v>
      </c>
      <c r="H764" s="9">
        <f>D764/F764</f>
        <v>0.75641025641025639</v>
      </c>
      <c r="I764" s="10" t="str">
        <f>IF(K764&gt;L764, "P", "")</f>
        <v>P</v>
      </c>
      <c r="J764" s="11" t="str">
        <f>IF(L764&gt;K764, "D", "")</f>
        <v/>
      </c>
      <c r="K764" s="97">
        <v>65</v>
      </c>
      <c r="L764" s="97">
        <v>13</v>
      </c>
      <c r="M764" s="98">
        <f t="shared" ref="M764:M772" si="176">SUM(K764:L764)</f>
        <v>78</v>
      </c>
      <c r="N764" s="73" t="s">
        <v>89</v>
      </c>
    </row>
    <row r="765" spans="1:14" ht="14.25" x14ac:dyDescent="0.2">
      <c r="A765" s="13" t="s">
        <v>337</v>
      </c>
      <c r="B765" s="6" t="str">
        <f>IF(OR(AND(G765="N", H765&gt;50%), AND(G765="Y", H765&gt;=60%)), "P", "")</f>
        <v>P</v>
      </c>
      <c r="C765" s="7" t="str">
        <f>IF(OR(AND(G765="N", H765&lt;50%), (AND(G765="Y", H765&lt;60%))), "D", "")</f>
        <v/>
      </c>
      <c r="D765" s="47">
        <v>92</v>
      </c>
      <c r="E765" s="47">
        <v>16</v>
      </c>
      <c r="F765" s="8">
        <f>SUM(D765:E765)</f>
        <v>108</v>
      </c>
      <c r="G765" s="48" t="s">
        <v>12</v>
      </c>
      <c r="H765" s="9">
        <f>D765/F765</f>
        <v>0.85185185185185186</v>
      </c>
      <c r="I765" s="10" t="str">
        <f>IF(K765&gt;L765, "P", "")</f>
        <v>P</v>
      </c>
      <c r="J765" s="11" t="str">
        <f>IF(L765&gt;K765, "D", "")</f>
        <v/>
      </c>
      <c r="K765" s="97">
        <v>90</v>
      </c>
      <c r="L765" s="97">
        <v>18</v>
      </c>
      <c r="M765" s="98">
        <f t="shared" si="176"/>
        <v>108</v>
      </c>
      <c r="N765" s="73" t="s">
        <v>254</v>
      </c>
    </row>
    <row r="766" spans="1:14" ht="14.25" x14ac:dyDescent="0.2">
      <c r="A766" s="13"/>
      <c r="B766" s="6"/>
      <c r="C766" s="7"/>
      <c r="D766" s="47"/>
      <c r="E766" s="47"/>
      <c r="F766" s="8"/>
      <c r="G766" s="48"/>
      <c r="H766" s="9"/>
      <c r="I766" s="10"/>
      <c r="J766" s="11"/>
      <c r="K766" s="97">
        <v>90</v>
      </c>
      <c r="L766" s="97">
        <v>18</v>
      </c>
      <c r="M766" s="98">
        <f t="shared" si="176"/>
        <v>108</v>
      </c>
      <c r="N766" s="73" t="s">
        <v>149</v>
      </c>
    </row>
    <row r="767" spans="1:14" ht="14.25" x14ac:dyDescent="0.2">
      <c r="A767" s="13" t="s">
        <v>338</v>
      </c>
      <c r="B767" s="6" t="str">
        <f>IF(OR(AND(G767="N", H767&gt;50%), AND(G767="Y", H767&gt;=60%)), "P", "")</f>
        <v>P</v>
      </c>
      <c r="C767" s="7" t="str">
        <f>IF(OR(AND(G767="N", H767&lt;50%), (AND(G767="Y", H767&lt;60%))), "D", "")</f>
        <v/>
      </c>
      <c r="D767" s="47">
        <v>192</v>
      </c>
      <c r="E767" s="47">
        <v>66</v>
      </c>
      <c r="F767" s="8">
        <f>SUM(D767:E767)</f>
        <v>258</v>
      </c>
      <c r="G767" s="48" t="s">
        <v>26</v>
      </c>
      <c r="H767" s="9">
        <f>D767/F767</f>
        <v>0.7441860465116279</v>
      </c>
      <c r="I767" s="10" t="str">
        <f t="shared" ref="I767:I789" si="177">IF(K767&gt;L767, "P", "")</f>
        <v>P</v>
      </c>
      <c r="J767" s="11" t="str">
        <f t="shared" ref="J767:J789" si="178">IF(L767&gt;K767, "D", "")</f>
        <v/>
      </c>
      <c r="K767" s="97">
        <v>178</v>
      </c>
      <c r="L767" s="97">
        <v>78</v>
      </c>
      <c r="M767" s="98">
        <f t="shared" si="176"/>
        <v>256</v>
      </c>
      <c r="N767" s="73" t="s">
        <v>49</v>
      </c>
    </row>
    <row r="768" spans="1:14" ht="14.25" x14ac:dyDescent="0.2">
      <c r="A768" s="13"/>
      <c r="B768" s="6"/>
      <c r="C768" s="7"/>
      <c r="D768" s="47"/>
      <c r="E768" s="47"/>
      <c r="F768" s="8"/>
      <c r="G768" s="48"/>
      <c r="H768" s="9"/>
      <c r="I768" s="10" t="str">
        <f t="shared" si="177"/>
        <v>P</v>
      </c>
      <c r="J768" s="11" t="str">
        <f t="shared" si="178"/>
        <v/>
      </c>
      <c r="K768" s="97">
        <v>187</v>
      </c>
      <c r="L768" s="97">
        <v>70</v>
      </c>
      <c r="M768" s="98">
        <f t="shared" si="176"/>
        <v>257</v>
      </c>
      <c r="N768" s="73" t="s">
        <v>70</v>
      </c>
    </row>
    <row r="769" spans="1:14" ht="14.25" x14ac:dyDescent="0.2">
      <c r="A769" s="13" t="s">
        <v>339</v>
      </c>
      <c r="B769" s="6" t="str">
        <f>IF(OR(AND(G769="N", H769&gt;50%), AND(G769="Y", H769&gt;=60%)), "P", "")</f>
        <v>P</v>
      </c>
      <c r="C769" s="7" t="str">
        <f>IF(OR(AND(G769="N", H769&lt;50%), (AND(G769="Y", H769&lt;60%))), "D", "")</f>
        <v/>
      </c>
      <c r="D769" s="47">
        <v>393</v>
      </c>
      <c r="E769" s="47">
        <v>106</v>
      </c>
      <c r="F769" s="8">
        <f>SUM(D769:E769)</f>
        <v>499</v>
      </c>
      <c r="G769" s="48" t="s">
        <v>26</v>
      </c>
      <c r="H769" s="9">
        <f>D769/F769</f>
        <v>0.78757515030060121</v>
      </c>
      <c r="I769" s="10" t="str">
        <f t="shared" si="177"/>
        <v>P</v>
      </c>
      <c r="J769" s="11" t="str">
        <f t="shared" si="178"/>
        <v/>
      </c>
      <c r="K769" s="97">
        <v>427</v>
      </c>
      <c r="L769" s="97">
        <v>67</v>
      </c>
      <c r="M769" s="98">
        <f t="shared" si="176"/>
        <v>494</v>
      </c>
      <c r="N769" s="73" t="s">
        <v>89</v>
      </c>
    </row>
    <row r="770" spans="1:14" ht="14.25" x14ac:dyDescent="0.2">
      <c r="A770" s="13" t="s">
        <v>340</v>
      </c>
      <c r="B770" s="6" t="str">
        <f>IF(OR(AND(G770="N", H770&gt;50%), AND(G770="Y", H770&gt;=60%)), "P", "")</f>
        <v>P</v>
      </c>
      <c r="C770" s="7" t="str">
        <f>IF(OR(AND(G770="N", H770&lt;50%), (AND(G770="Y", H770&lt;60%))), "D", "")</f>
        <v/>
      </c>
      <c r="D770" s="47">
        <v>175</v>
      </c>
      <c r="E770" s="47">
        <v>13</v>
      </c>
      <c r="F770" s="8">
        <f>SUM(D770:E770)</f>
        <v>188</v>
      </c>
      <c r="G770" s="48" t="s">
        <v>26</v>
      </c>
      <c r="H770" s="9">
        <f>D770/F770</f>
        <v>0.93085106382978722</v>
      </c>
      <c r="I770" s="10" t="str">
        <f t="shared" si="177"/>
        <v>P</v>
      </c>
      <c r="J770" s="11" t="str">
        <f t="shared" si="178"/>
        <v/>
      </c>
      <c r="K770" s="97">
        <v>175</v>
      </c>
      <c r="L770" s="97">
        <v>16</v>
      </c>
      <c r="M770" s="98">
        <f t="shared" si="176"/>
        <v>191</v>
      </c>
      <c r="N770" s="73" t="s">
        <v>357</v>
      </c>
    </row>
    <row r="771" spans="1:14" ht="14.25" x14ac:dyDescent="0.2">
      <c r="A771" s="13"/>
      <c r="B771" s="6"/>
      <c r="C771" s="7"/>
      <c r="D771" s="47"/>
      <c r="E771" s="47"/>
      <c r="F771" s="8"/>
      <c r="G771" s="48"/>
      <c r="H771" s="9"/>
      <c r="I771" s="10" t="str">
        <f t="shared" si="177"/>
        <v>P</v>
      </c>
      <c r="J771" s="11" t="str">
        <f t="shared" si="178"/>
        <v/>
      </c>
      <c r="K771" s="97">
        <v>180</v>
      </c>
      <c r="L771" s="97">
        <v>11</v>
      </c>
      <c r="M771" s="98">
        <f t="shared" si="176"/>
        <v>191</v>
      </c>
      <c r="N771" s="73" t="s">
        <v>358</v>
      </c>
    </row>
    <row r="772" spans="1:14" ht="14.25" x14ac:dyDescent="0.2">
      <c r="A772" s="13"/>
      <c r="B772" s="6"/>
      <c r="C772" s="7"/>
      <c r="D772" s="47"/>
      <c r="E772" s="47"/>
      <c r="F772" s="8"/>
      <c r="G772" s="48"/>
      <c r="H772" s="9"/>
      <c r="I772" s="10" t="str">
        <f t="shared" si="177"/>
        <v>P</v>
      </c>
      <c r="J772" s="11" t="str">
        <f t="shared" si="178"/>
        <v/>
      </c>
      <c r="K772" s="97">
        <v>179</v>
      </c>
      <c r="L772" s="97">
        <v>12</v>
      </c>
      <c r="M772" s="98">
        <f t="shared" si="176"/>
        <v>191</v>
      </c>
      <c r="N772" s="73" t="s">
        <v>359</v>
      </c>
    </row>
    <row r="773" spans="1:14" ht="14.25" x14ac:dyDescent="0.2">
      <c r="A773" s="13" t="s">
        <v>341</v>
      </c>
      <c r="B773" s="6" t="str">
        <f>IF(OR(AND(G773="N", H773&gt;50%), AND(G773="Y", H773&gt;=60%)), "P", "")</f>
        <v>P</v>
      </c>
      <c r="C773" s="7" t="str">
        <f>IF(OR(AND(G773="N", H773&lt;50%), (AND(G773="Y", H773&lt;60%))), "D", "")</f>
        <v/>
      </c>
      <c r="D773" s="47">
        <v>73</v>
      </c>
      <c r="E773" s="47">
        <v>14</v>
      </c>
      <c r="F773" s="8">
        <f>SUM(D773:E773)</f>
        <v>87</v>
      </c>
      <c r="G773" s="48" t="s">
        <v>26</v>
      </c>
      <c r="H773" s="9">
        <f>D773/F773</f>
        <v>0.83908045977011492</v>
      </c>
      <c r="I773" s="10" t="str">
        <f t="shared" si="177"/>
        <v/>
      </c>
      <c r="J773" s="11" t="str">
        <f t="shared" si="178"/>
        <v/>
      </c>
      <c r="K773" s="97"/>
      <c r="L773" s="97"/>
      <c r="M773" s="98"/>
      <c r="N773" s="73"/>
    </row>
    <row r="774" spans="1:14" ht="14.25" x14ac:dyDescent="0.2">
      <c r="A774" s="13" t="s">
        <v>342</v>
      </c>
      <c r="B774" s="6" t="str">
        <f>IF(OR(AND(G774="N", H774&gt;50%), AND(G774="Y", H774&gt;=60%)), "P", "")</f>
        <v>P</v>
      </c>
      <c r="C774" s="7" t="str">
        <f>IF(OR(AND(G774="N", H774&lt;50%), (AND(G774="Y", H774&lt;60%))), "D", "")</f>
        <v/>
      </c>
      <c r="D774" s="47">
        <v>169</v>
      </c>
      <c r="E774" s="47">
        <v>29</v>
      </c>
      <c r="F774" s="8">
        <f>SUM(D774:E774)</f>
        <v>198</v>
      </c>
      <c r="G774" s="48" t="s">
        <v>26</v>
      </c>
      <c r="H774" s="9">
        <f>D774/F774</f>
        <v>0.85353535353535348</v>
      </c>
      <c r="I774" s="10" t="str">
        <f t="shared" si="177"/>
        <v>P</v>
      </c>
      <c r="J774" s="11" t="str">
        <f t="shared" si="178"/>
        <v/>
      </c>
      <c r="K774" s="97">
        <v>174</v>
      </c>
      <c r="L774" s="97">
        <v>25</v>
      </c>
      <c r="M774" s="98">
        <f t="shared" ref="M774:M779" si="179">SUM(K774:L774)</f>
        <v>199</v>
      </c>
      <c r="N774" s="73" t="s">
        <v>357</v>
      </c>
    </row>
    <row r="775" spans="1:14" ht="14.25" x14ac:dyDescent="0.2">
      <c r="A775" s="13"/>
      <c r="B775" s="6"/>
      <c r="C775" s="7"/>
      <c r="D775" s="47"/>
      <c r="E775" s="47"/>
      <c r="F775" s="8"/>
      <c r="G775" s="48"/>
      <c r="H775" s="9"/>
      <c r="I775" s="10" t="str">
        <f t="shared" si="177"/>
        <v>P</v>
      </c>
      <c r="J775" s="11" t="str">
        <f t="shared" si="178"/>
        <v/>
      </c>
      <c r="K775" s="97">
        <v>174</v>
      </c>
      <c r="L775" s="97">
        <v>24</v>
      </c>
      <c r="M775" s="98">
        <f t="shared" si="179"/>
        <v>198</v>
      </c>
      <c r="N775" s="73" t="s">
        <v>358</v>
      </c>
    </row>
    <row r="776" spans="1:14" ht="14.25" x14ac:dyDescent="0.2">
      <c r="A776" s="13" t="s">
        <v>343</v>
      </c>
      <c r="B776" s="6" t="str">
        <f>IF(OR(AND(G776="N", H776&gt;50%), AND(G776="Y", H776&gt;=60%)), "P", "")</f>
        <v>P</v>
      </c>
      <c r="C776" s="7" t="str">
        <f>IF(OR(AND(G776="N", H776&lt;50%), (AND(G776="Y", H776&lt;60%))), "D", "")</f>
        <v/>
      </c>
      <c r="D776" s="47">
        <v>69</v>
      </c>
      <c r="E776" s="47">
        <v>29</v>
      </c>
      <c r="F776" s="8">
        <f>SUM(D776:E776)</f>
        <v>98</v>
      </c>
      <c r="G776" s="48" t="s">
        <v>26</v>
      </c>
      <c r="H776" s="9">
        <f>D776/F776</f>
        <v>0.70408163265306123</v>
      </c>
      <c r="I776" s="10" t="str">
        <f t="shared" si="177"/>
        <v>P</v>
      </c>
      <c r="J776" s="11" t="str">
        <f t="shared" si="178"/>
        <v/>
      </c>
      <c r="K776" s="97">
        <v>68</v>
      </c>
      <c r="L776" s="97">
        <v>30</v>
      </c>
      <c r="M776" s="98">
        <f t="shared" si="179"/>
        <v>98</v>
      </c>
      <c r="N776" s="73" t="s">
        <v>49</v>
      </c>
    </row>
    <row r="777" spans="1:14" ht="14.25" x14ac:dyDescent="0.2">
      <c r="A777" s="13"/>
      <c r="B777" s="6"/>
      <c r="C777" s="7"/>
      <c r="D777" s="47"/>
      <c r="E777" s="47"/>
      <c r="F777" s="8"/>
      <c r="G777" s="48"/>
      <c r="H777" s="9"/>
      <c r="I777" s="10" t="str">
        <f t="shared" si="177"/>
        <v>P</v>
      </c>
      <c r="J777" s="11" t="str">
        <f t="shared" si="178"/>
        <v/>
      </c>
      <c r="K777" s="97">
        <v>78</v>
      </c>
      <c r="L777" s="97">
        <v>19</v>
      </c>
      <c r="M777" s="98">
        <f t="shared" si="179"/>
        <v>97</v>
      </c>
      <c r="N777" s="73" t="s">
        <v>360</v>
      </c>
    </row>
    <row r="778" spans="1:14" ht="14.25" x14ac:dyDescent="0.2">
      <c r="A778" s="13" t="s">
        <v>344</v>
      </c>
      <c r="B778" s="6" t="str">
        <f t="shared" ref="B778:B784" si="180">IF(OR(AND(G778="N", H778&gt;50%), AND(G778="Y", H778&gt;=60%)), "P", "")</f>
        <v>P</v>
      </c>
      <c r="C778" s="7" t="str">
        <f t="shared" ref="C778:C784" si="181">IF(OR(AND(G778="N", H778&lt;50%), (AND(G778="Y", H778&lt;60%))), "D", "")</f>
        <v/>
      </c>
      <c r="D778" s="47">
        <v>116</v>
      </c>
      <c r="E778" s="47">
        <v>9</v>
      </c>
      <c r="F778" s="8">
        <f t="shared" ref="F778:F784" si="182">SUM(D778:E778)</f>
        <v>125</v>
      </c>
      <c r="G778" s="48" t="s">
        <v>26</v>
      </c>
      <c r="H778" s="9">
        <f t="shared" ref="H778:H784" si="183">D778/F778</f>
        <v>0.92800000000000005</v>
      </c>
      <c r="I778" s="10" t="str">
        <f t="shared" si="177"/>
        <v>P</v>
      </c>
      <c r="J778" s="11" t="str">
        <f t="shared" si="178"/>
        <v/>
      </c>
      <c r="K778" s="97">
        <v>117</v>
      </c>
      <c r="L778" s="97">
        <v>6</v>
      </c>
      <c r="M778" s="98">
        <f t="shared" si="179"/>
        <v>123</v>
      </c>
      <c r="N778" s="73" t="s">
        <v>89</v>
      </c>
    </row>
    <row r="779" spans="1:14" ht="14.25" x14ac:dyDescent="0.2">
      <c r="A779" s="13" t="s">
        <v>345</v>
      </c>
      <c r="B779" s="6" t="str">
        <f t="shared" si="180"/>
        <v>P</v>
      </c>
      <c r="C779" s="7" t="str">
        <f t="shared" si="181"/>
        <v/>
      </c>
      <c r="D779" s="47">
        <v>154</v>
      </c>
      <c r="E779" s="47">
        <v>16</v>
      </c>
      <c r="F779" s="8">
        <f t="shared" si="182"/>
        <v>170</v>
      </c>
      <c r="G779" s="48" t="s">
        <v>26</v>
      </c>
      <c r="H779" s="9">
        <f t="shared" si="183"/>
        <v>0.90588235294117647</v>
      </c>
      <c r="I779" s="10" t="str">
        <f t="shared" si="177"/>
        <v>P</v>
      </c>
      <c r="J779" s="11" t="str">
        <f t="shared" si="178"/>
        <v/>
      </c>
      <c r="K779" s="97">
        <v>145</v>
      </c>
      <c r="L779" s="97">
        <v>25</v>
      </c>
      <c r="M779" s="98">
        <f t="shared" si="179"/>
        <v>170</v>
      </c>
      <c r="N779" s="73" t="s">
        <v>89</v>
      </c>
    </row>
    <row r="780" spans="1:14" ht="14.25" x14ac:dyDescent="0.2">
      <c r="A780" s="13" t="s">
        <v>346</v>
      </c>
      <c r="B780" s="6" t="str">
        <f t="shared" si="180"/>
        <v>P</v>
      </c>
      <c r="C780" s="7" t="str">
        <f t="shared" si="181"/>
        <v/>
      </c>
      <c r="D780" s="47">
        <v>144</v>
      </c>
      <c r="E780" s="47">
        <v>24</v>
      </c>
      <c r="F780" s="8">
        <f t="shared" si="182"/>
        <v>168</v>
      </c>
      <c r="G780" s="48" t="s">
        <v>26</v>
      </c>
      <c r="H780" s="9">
        <f t="shared" si="183"/>
        <v>0.8571428571428571</v>
      </c>
      <c r="I780" s="10" t="str">
        <f t="shared" si="177"/>
        <v/>
      </c>
      <c r="J780" s="11" t="str">
        <f t="shared" si="178"/>
        <v/>
      </c>
      <c r="K780" s="97"/>
      <c r="L780" s="97"/>
      <c r="M780" s="98"/>
      <c r="N780" s="73"/>
    </row>
    <row r="781" spans="1:14" ht="14.25" x14ac:dyDescent="0.2">
      <c r="A781" s="13" t="s">
        <v>347</v>
      </c>
      <c r="B781" s="6" t="str">
        <f t="shared" si="180"/>
        <v>P</v>
      </c>
      <c r="C781" s="7" t="str">
        <f t="shared" si="181"/>
        <v/>
      </c>
      <c r="D781" s="47">
        <v>139</v>
      </c>
      <c r="E781" s="47">
        <v>38</v>
      </c>
      <c r="F781" s="8">
        <f t="shared" si="182"/>
        <v>177</v>
      </c>
      <c r="G781" s="48" t="s">
        <v>26</v>
      </c>
      <c r="H781" s="9">
        <f t="shared" si="183"/>
        <v>0.78531073446327682</v>
      </c>
      <c r="I781" s="10" t="str">
        <f t="shared" si="177"/>
        <v/>
      </c>
      <c r="J781" s="11" t="str">
        <f t="shared" si="178"/>
        <v/>
      </c>
      <c r="K781" s="97"/>
      <c r="L781" s="97"/>
      <c r="M781" s="98"/>
      <c r="N781" s="73"/>
    </row>
    <row r="782" spans="1:14" ht="14.25" x14ac:dyDescent="0.2">
      <c r="A782" s="13" t="s">
        <v>348</v>
      </c>
      <c r="B782" s="6" t="str">
        <f t="shared" si="180"/>
        <v>P</v>
      </c>
      <c r="C782" s="7" t="str">
        <f t="shared" si="181"/>
        <v/>
      </c>
      <c r="D782" s="47">
        <v>432</v>
      </c>
      <c r="E782" s="47">
        <v>61</v>
      </c>
      <c r="F782" s="8">
        <f t="shared" si="182"/>
        <v>493</v>
      </c>
      <c r="G782" s="48" t="s">
        <v>26</v>
      </c>
      <c r="H782" s="9">
        <f t="shared" si="183"/>
        <v>0.87626774847870181</v>
      </c>
      <c r="I782" s="10" t="str">
        <f t="shared" si="177"/>
        <v>P</v>
      </c>
      <c r="J782" s="11" t="str">
        <f t="shared" si="178"/>
        <v/>
      </c>
      <c r="K782" s="97">
        <v>425</v>
      </c>
      <c r="L782" s="97">
        <v>68</v>
      </c>
      <c r="M782" s="98">
        <f t="shared" ref="M782:M787" si="184">SUM(K782:L782)</f>
        <v>493</v>
      </c>
      <c r="N782" s="73" t="s">
        <v>89</v>
      </c>
    </row>
    <row r="783" spans="1:14" ht="14.25" x14ac:dyDescent="0.2">
      <c r="A783" s="13" t="s">
        <v>349</v>
      </c>
      <c r="B783" s="6" t="str">
        <f t="shared" si="180"/>
        <v>P</v>
      </c>
      <c r="C783" s="7" t="str">
        <f t="shared" si="181"/>
        <v/>
      </c>
      <c r="D783" s="47">
        <v>111</v>
      </c>
      <c r="E783" s="47">
        <v>24</v>
      </c>
      <c r="F783" s="8">
        <f t="shared" si="182"/>
        <v>135</v>
      </c>
      <c r="G783" s="48" t="s">
        <v>26</v>
      </c>
      <c r="H783" s="9">
        <f t="shared" si="183"/>
        <v>0.82222222222222219</v>
      </c>
      <c r="I783" s="10" t="str">
        <f t="shared" si="177"/>
        <v>P</v>
      </c>
      <c r="J783" s="11" t="str">
        <f t="shared" si="178"/>
        <v/>
      </c>
      <c r="K783" s="97">
        <v>110</v>
      </c>
      <c r="L783" s="97">
        <v>25</v>
      </c>
      <c r="M783" s="98">
        <f t="shared" si="184"/>
        <v>135</v>
      </c>
      <c r="N783" s="73" t="s">
        <v>356</v>
      </c>
    </row>
    <row r="784" spans="1:14" ht="14.25" x14ac:dyDescent="0.2">
      <c r="A784" s="13" t="s">
        <v>350</v>
      </c>
      <c r="B784" s="6" t="str">
        <f t="shared" si="180"/>
        <v>P</v>
      </c>
      <c r="C784" s="7" t="str">
        <f t="shared" si="181"/>
        <v/>
      </c>
      <c r="D784" s="47">
        <v>193</v>
      </c>
      <c r="E784" s="47">
        <v>122</v>
      </c>
      <c r="F784" s="8">
        <f t="shared" si="182"/>
        <v>315</v>
      </c>
      <c r="G784" s="48" t="s">
        <v>12</v>
      </c>
      <c r="H784" s="9">
        <f t="shared" si="183"/>
        <v>0.61269841269841274</v>
      </c>
      <c r="I784" s="10" t="str">
        <f t="shared" si="177"/>
        <v>P</v>
      </c>
      <c r="J784" s="11" t="str">
        <f t="shared" si="178"/>
        <v/>
      </c>
      <c r="K784" s="97">
        <v>197</v>
      </c>
      <c r="L784" s="97">
        <v>116</v>
      </c>
      <c r="M784" s="98">
        <f t="shared" si="184"/>
        <v>313</v>
      </c>
      <c r="N784" s="73" t="s">
        <v>49</v>
      </c>
    </row>
    <row r="785" spans="1:14" ht="14.25" x14ac:dyDescent="0.2">
      <c r="A785" s="13"/>
      <c r="B785" s="6"/>
      <c r="C785" s="7"/>
      <c r="D785" s="47"/>
      <c r="E785" s="47"/>
      <c r="F785" s="8"/>
      <c r="G785" s="48"/>
      <c r="H785" s="9"/>
      <c r="I785" s="10" t="str">
        <f t="shared" si="177"/>
        <v>P</v>
      </c>
      <c r="J785" s="11" t="str">
        <f t="shared" si="178"/>
        <v/>
      </c>
      <c r="K785" s="97">
        <v>217</v>
      </c>
      <c r="L785" s="97">
        <v>97</v>
      </c>
      <c r="M785" s="98">
        <f t="shared" si="184"/>
        <v>314</v>
      </c>
      <c r="N785" s="73" t="s">
        <v>149</v>
      </c>
    </row>
    <row r="786" spans="1:14" ht="14.25" x14ac:dyDescent="0.2">
      <c r="A786" s="13" t="s">
        <v>351</v>
      </c>
      <c r="B786" s="6" t="str">
        <f>IF(OR(AND(G786="N", H786&gt;50%), AND(G786="Y", H786&gt;=60%)), "P", "")</f>
        <v>P</v>
      </c>
      <c r="C786" s="7" t="str">
        <f>IF(OR(AND(G786="N", H786&lt;50%), (AND(G786="Y", H786&lt;60%))), "D", "")</f>
        <v/>
      </c>
      <c r="D786" s="47">
        <v>175</v>
      </c>
      <c r="E786" s="47">
        <v>33</v>
      </c>
      <c r="F786" s="8">
        <f>SUM(D786:E786)</f>
        <v>208</v>
      </c>
      <c r="G786" s="48" t="s">
        <v>26</v>
      </c>
      <c r="H786" s="9">
        <f>D786/F786</f>
        <v>0.84134615384615385</v>
      </c>
      <c r="I786" s="10" t="str">
        <f t="shared" si="177"/>
        <v>P</v>
      </c>
      <c r="J786" s="11" t="str">
        <f t="shared" si="178"/>
        <v/>
      </c>
      <c r="K786" s="97">
        <v>181</v>
      </c>
      <c r="L786" s="97">
        <v>26</v>
      </c>
      <c r="M786" s="98">
        <f t="shared" si="184"/>
        <v>207</v>
      </c>
      <c r="N786" s="73" t="s">
        <v>89</v>
      </c>
    </row>
    <row r="787" spans="1:14" ht="14.25" x14ac:dyDescent="0.2">
      <c r="A787" s="13" t="s">
        <v>352</v>
      </c>
      <c r="B787" s="6" t="str">
        <f>IF(OR(AND(G787="N", H787&gt;50%), AND(G787="Y", H787&gt;=60%)), "P", "")</f>
        <v>P</v>
      </c>
      <c r="C787" s="7" t="str">
        <f>IF(OR(AND(G787="N", H787&lt;50%), (AND(G787="Y", H787&lt;60%))), "D", "")</f>
        <v/>
      </c>
      <c r="D787" s="47">
        <v>155</v>
      </c>
      <c r="E787" s="47">
        <v>101</v>
      </c>
      <c r="F787" s="8">
        <f>SUM(D787:E787)</f>
        <v>256</v>
      </c>
      <c r="G787" s="48" t="s">
        <v>26</v>
      </c>
      <c r="H787" s="9">
        <f>D787/F787</f>
        <v>0.60546875</v>
      </c>
      <c r="I787" s="10" t="str">
        <f t="shared" si="177"/>
        <v>P</v>
      </c>
      <c r="J787" s="11" t="str">
        <f t="shared" si="178"/>
        <v/>
      </c>
      <c r="K787" s="97">
        <v>187</v>
      </c>
      <c r="L787" s="97">
        <v>69</v>
      </c>
      <c r="M787" s="98">
        <f t="shared" si="184"/>
        <v>256</v>
      </c>
      <c r="N787" s="73" t="s">
        <v>89</v>
      </c>
    </row>
    <row r="788" spans="1:14" ht="14.25" x14ac:dyDescent="0.2">
      <c r="A788" s="13" t="s">
        <v>353</v>
      </c>
      <c r="B788" s="6" t="str">
        <f>IF(OR(AND(G788="N", H788&gt;50%), AND(G788="Y", H788&gt;=60%)), "P", "")</f>
        <v>P</v>
      </c>
      <c r="C788" s="7" t="str">
        <f>IF(OR(AND(G788="N", H788&lt;50%), (AND(G788="Y", H788&lt;60%))), "D", "")</f>
        <v/>
      </c>
      <c r="D788" s="47">
        <v>330</v>
      </c>
      <c r="E788" s="47">
        <v>119</v>
      </c>
      <c r="F788" s="8">
        <f>SUM(D788:E788)</f>
        <v>449</v>
      </c>
      <c r="G788" s="48" t="s">
        <v>26</v>
      </c>
      <c r="H788" s="9">
        <f>D788/F788</f>
        <v>0.73496659242761697</v>
      </c>
      <c r="I788" s="10" t="str">
        <f t="shared" si="177"/>
        <v/>
      </c>
      <c r="J788" s="11" t="str">
        <f t="shared" si="178"/>
        <v/>
      </c>
      <c r="K788" s="97"/>
      <c r="L788" s="97"/>
      <c r="M788" s="98"/>
      <c r="N788" s="73"/>
    </row>
    <row r="789" spans="1:14" ht="14.25" x14ac:dyDescent="0.2">
      <c r="A789" s="13" t="s">
        <v>354</v>
      </c>
      <c r="B789" s="6" t="str">
        <f>IF(OR(AND(G789="N", H789&gt;50%), AND(G789="Y", H789&gt;=60%)), "P", "")</f>
        <v>P</v>
      </c>
      <c r="C789" s="7" t="str">
        <f>IF(OR(AND(G789="N", H789&lt;50%), (AND(G789="Y", H789&lt;60%))), "D", "")</f>
        <v/>
      </c>
      <c r="D789" s="47">
        <v>103</v>
      </c>
      <c r="E789" s="47">
        <v>37</v>
      </c>
      <c r="F789" s="8">
        <f>SUM(D789:E789)</f>
        <v>140</v>
      </c>
      <c r="G789" s="48" t="s">
        <v>26</v>
      </c>
      <c r="H789" s="9">
        <f>D789/F789</f>
        <v>0.73571428571428577</v>
      </c>
      <c r="I789" s="10" t="str">
        <f t="shared" si="177"/>
        <v>P</v>
      </c>
      <c r="J789" s="11" t="str">
        <f t="shared" si="178"/>
        <v/>
      </c>
      <c r="K789" s="97">
        <v>109</v>
      </c>
      <c r="L789" s="97">
        <v>31</v>
      </c>
      <c r="M789" s="98">
        <f>SUM(K789:L789)</f>
        <v>140</v>
      </c>
      <c r="N789" s="73" t="s">
        <v>52</v>
      </c>
    </row>
    <row r="790" spans="1:14" ht="15" x14ac:dyDescent="0.25">
      <c r="A790" s="136" t="s">
        <v>5</v>
      </c>
      <c r="B790" s="135">
        <f>COUNTIF(B764:B789, "P")</f>
        <v>19</v>
      </c>
      <c r="C790" s="135">
        <f>COUNTIF(C764:C789, "D")</f>
        <v>0</v>
      </c>
      <c r="D790" s="134"/>
      <c r="E790" s="134"/>
      <c r="F790" s="123"/>
      <c r="G790" s="66"/>
      <c r="H790" s="124"/>
      <c r="I790" s="66"/>
      <c r="J790" s="66"/>
      <c r="K790" s="125"/>
      <c r="L790" s="125"/>
      <c r="M790" s="123"/>
      <c r="N790" s="126"/>
    </row>
    <row r="791" spans="1:14" ht="15" customHeight="1" x14ac:dyDescent="0.2">
      <c r="A791" s="63"/>
      <c r="B791" s="64"/>
      <c r="C791" s="64"/>
      <c r="D791" s="64"/>
      <c r="E791" s="64"/>
      <c r="F791" s="64"/>
      <c r="G791" s="64"/>
      <c r="H791" s="64"/>
      <c r="I791" s="62"/>
      <c r="J791" s="62"/>
      <c r="K791" s="104"/>
      <c r="L791" s="104"/>
      <c r="M791" s="104"/>
      <c r="N791" s="65"/>
    </row>
    <row r="792" spans="1:14" ht="15" x14ac:dyDescent="0.25">
      <c r="A792" s="80" t="s">
        <v>663</v>
      </c>
      <c r="B792" s="81"/>
      <c r="C792" s="82"/>
      <c r="D792" s="83"/>
      <c r="E792" s="83"/>
      <c r="F792" s="84"/>
      <c r="G792" s="85"/>
      <c r="H792" s="86"/>
      <c r="I792" s="87" t="str">
        <f t="shared" ref="I792:I1014" si="185">IF(K792&gt;L792, "P", "")</f>
        <v/>
      </c>
      <c r="J792" s="88" t="str">
        <f t="shared" ref="J792:J1014" si="186">IF(L792&gt;K792, "D", "")</f>
        <v/>
      </c>
      <c r="K792" s="95"/>
      <c r="L792" s="95"/>
      <c r="M792" s="96"/>
      <c r="N792" s="91"/>
    </row>
    <row r="793" spans="1:14" ht="14.25" x14ac:dyDescent="0.2">
      <c r="A793" s="90" t="s">
        <v>664</v>
      </c>
      <c r="B793" s="81" t="str">
        <f t="shared" ref="B793:B997" si="187">IF(OR(AND(G793="N", H793&gt;50%), AND(G793="Y", H793&gt;=60%)), "P", "")</f>
        <v>P</v>
      </c>
      <c r="C793" s="82" t="str">
        <f t="shared" ref="C793:C997" si="188">IF(OR(AND(G793="N", H793&lt;50%), (AND(G793="Y", H793&lt;60%))), "D", "")</f>
        <v/>
      </c>
      <c r="D793" s="83">
        <v>1434</v>
      </c>
      <c r="E793" s="83">
        <v>636</v>
      </c>
      <c r="F793" s="84">
        <f t="shared" ref="F793:F997" si="189">SUM(D793:E793)</f>
        <v>2070</v>
      </c>
      <c r="G793" s="85" t="s">
        <v>26</v>
      </c>
      <c r="H793" s="86">
        <f t="shared" ref="H793:H1014" si="190">D793/F793</f>
        <v>0.69275362318840583</v>
      </c>
      <c r="I793" s="87" t="str">
        <f t="shared" si="185"/>
        <v>P</v>
      </c>
      <c r="J793" s="88" t="str">
        <f t="shared" si="186"/>
        <v/>
      </c>
      <c r="K793" s="95">
        <v>1391</v>
      </c>
      <c r="L793" s="95">
        <v>665</v>
      </c>
      <c r="M793" s="96">
        <f t="shared" ref="M793:M847" si="191">SUM(K793:L793)</f>
        <v>2056</v>
      </c>
      <c r="N793" s="91" t="s">
        <v>682</v>
      </c>
    </row>
    <row r="794" spans="1:14" ht="14.25" x14ac:dyDescent="0.2">
      <c r="A794" s="90"/>
      <c r="B794" s="81"/>
      <c r="C794" s="82"/>
      <c r="D794" s="83"/>
      <c r="E794" s="83"/>
      <c r="F794" s="84"/>
      <c r="G794" s="85"/>
      <c r="H794" s="86"/>
      <c r="I794" s="87" t="str">
        <f t="shared" si="185"/>
        <v>P</v>
      </c>
      <c r="J794" s="88" t="str">
        <f t="shared" si="186"/>
        <v/>
      </c>
      <c r="K794" s="95">
        <v>1399</v>
      </c>
      <c r="L794" s="95">
        <v>651</v>
      </c>
      <c r="M794" s="96">
        <f t="shared" si="191"/>
        <v>2050</v>
      </c>
      <c r="N794" s="91" t="s">
        <v>683</v>
      </c>
    </row>
    <row r="795" spans="1:14" ht="14.25" x14ac:dyDescent="0.2">
      <c r="A795" s="90" t="s">
        <v>665</v>
      </c>
      <c r="B795" s="81" t="str">
        <f t="shared" si="187"/>
        <v>P</v>
      </c>
      <c r="C795" s="82" t="str">
        <f t="shared" si="188"/>
        <v/>
      </c>
      <c r="D795" s="83">
        <v>842</v>
      </c>
      <c r="E795" s="83">
        <v>602</v>
      </c>
      <c r="F795" s="84">
        <f t="shared" si="189"/>
        <v>1444</v>
      </c>
      <c r="G795" s="85" t="s">
        <v>26</v>
      </c>
      <c r="H795" s="86">
        <f t="shared" si="190"/>
        <v>0.58310249307479223</v>
      </c>
      <c r="I795" s="87" t="str">
        <f t="shared" si="185"/>
        <v>P</v>
      </c>
      <c r="J795" s="88" t="str">
        <f t="shared" si="186"/>
        <v/>
      </c>
      <c r="K795" s="95">
        <v>881</v>
      </c>
      <c r="L795" s="95">
        <v>559</v>
      </c>
      <c r="M795" s="96">
        <f t="shared" si="191"/>
        <v>1440</v>
      </c>
      <c r="N795" s="91" t="s">
        <v>60</v>
      </c>
    </row>
    <row r="796" spans="1:14" ht="14.25" x14ac:dyDescent="0.2">
      <c r="A796" s="90"/>
      <c r="B796" s="81"/>
      <c r="C796" s="82"/>
      <c r="D796" s="83"/>
      <c r="E796" s="83"/>
      <c r="F796" s="84"/>
      <c r="G796" s="85"/>
      <c r="H796" s="86"/>
      <c r="I796" s="87" t="str">
        <f t="shared" si="185"/>
        <v>P</v>
      </c>
      <c r="J796" s="88" t="str">
        <f t="shared" si="186"/>
        <v/>
      </c>
      <c r="K796" s="95">
        <v>821</v>
      </c>
      <c r="L796" s="95">
        <v>615</v>
      </c>
      <c r="M796" s="96">
        <f t="shared" si="191"/>
        <v>1436</v>
      </c>
      <c r="N796" s="91" t="s">
        <v>75</v>
      </c>
    </row>
    <row r="797" spans="1:14" ht="14.25" x14ac:dyDescent="0.2">
      <c r="A797" s="90" t="s">
        <v>666</v>
      </c>
      <c r="B797" s="81" t="str">
        <f t="shared" si="187"/>
        <v>P</v>
      </c>
      <c r="C797" s="82" t="str">
        <f t="shared" si="188"/>
        <v/>
      </c>
      <c r="D797" s="83">
        <v>347</v>
      </c>
      <c r="E797" s="83">
        <v>105</v>
      </c>
      <c r="F797" s="84">
        <f t="shared" si="189"/>
        <v>452</v>
      </c>
      <c r="G797" s="85" t="s">
        <v>26</v>
      </c>
      <c r="H797" s="86">
        <f t="shared" si="190"/>
        <v>0.76769911504424782</v>
      </c>
      <c r="I797" s="87" t="str">
        <f t="shared" si="185"/>
        <v/>
      </c>
      <c r="J797" s="88" t="str">
        <f t="shared" si="186"/>
        <v/>
      </c>
      <c r="K797" s="95"/>
      <c r="L797" s="95"/>
      <c r="M797" s="96"/>
      <c r="N797" s="91"/>
    </row>
    <row r="798" spans="1:14" ht="14.25" x14ac:dyDescent="0.2">
      <c r="A798" s="90" t="s">
        <v>667</v>
      </c>
      <c r="B798" s="81" t="str">
        <f t="shared" si="187"/>
        <v>P</v>
      </c>
      <c r="C798" s="82" t="str">
        <f t="shared" si="188"/>
        <v/>
      </c>
      <c r="D798" s="83">
        <v>1910</v>
      </c>
      <c r="E798" s="83">
        <v>1657</v>
      </c>
      <c r="F798" s="84">
        <f t="shared" si="189"/>
        <v>3567</v>
      </c>
      <c r="G798" s="85" t="s">
        <v>26</v>
      </c>
      <c r="H798" s="86">
        <f t="shared" si="190"/>
        <v>0.53546397532940848</v>
      </c>
      <c r="I798" s="87" t="str">
        <f t="shared" si="185"/>
        <v/>
      </c>
      <c r="J798" s="88" t="str">
        <f t="shared" si="186"/>
        <v/>
      </c>
      <c r="K798" s="95"/>
      <c r="L798" s="95"/>
      <c r="M798" s="96"/>
      <c r="N798" s="91"/>
    </row>
    <row r="799" spans="1:14" ht="14.25" x14ac:dyDescent="0.2">
      <c r="A799" s="90" t="s">
        <v>668</v>
      </c>
      <c r="B799" s="81" t="str">
        <f t="shared" si="187"/>
        <v>P</v>
      </c>
      <c r="C799" s="82" t="str">
        <f t="shared" si="188"/>
        <v/>
      </c>
      <c r="D799" s="83">
        <v>1411</v>
      </c>
      <c r="E799" s="83">
        <v>388</v>
      </c>
      <c r="F799" s="84">
        <f t="shared" si="189"/>
        <v>1799</v>
      </c>
      <c r="G799" s="85" t="s">
        <v>26</v>
      </c>
      <c r="H799" s="86">
        <f t="shared" si="190"/>
        <v>0.78432462479155085</v>
      </c>
      <c r="I799" s="87" t="str">
        <f t="shared" si="185"/>
        <v>P</v>
      </c>
      <c r="J799" s="88" t="str">
        <f t="shared" si="186"/>
        <v/>
      </c>
      <c r="K799" s="95">
        <v>1501</v>
      </c>
      <c r="L799" s="95">
        <v>291</v>
      </c>
      <c r="M799" s="96">
        <f t="shared" si="191"/>
        <v>1792</v>
      </c>
      <c r="N799" s="91" t="s">
        <v>684</v>
      </c>
    </row>
    <row r="800" spans="1:14" ht="14.25" x14ac:dyDescent="0.2">
      <c r="A800" s="90" t="s">
        <v>669</v>
      </c>
      <c r="B800" s="81" t="str">
        <f t="shared" si="187"/>
        <v>P</v>
      </c>
      <c r="C800" s="82" t="str">
        <f t="shared" si="188"/>
        <v/>
      </c>
      <c r="D800" s="83">
        <v>1517</v>
      </c>
      <c r="E800" s="83">
        <v>261</v>
      </c>
      <c r="F800" s="84">
        <f t="shared" si="189"/>
        <v>1778</v>
      </c>
      <c r="G800" s="85" t="s">
        <v>26</v>
      </c>
      <c r="H800" s="86">
        <f t="shared" si="190"/>
        <v>0.85320584926884135</v>
      </c>
      <c r="I800" s="87" t="str">
        <f t="shared" si="185"/>
        <v>P</v>
      </c>
      <c r="J800" s="88" t="str">
        <f t="shared" si="186"/>
        <v/>
      </c>
      <c r="K800" s="95">
        <v>1207</v>
      </c>
      <c r="L800" s="95">
        <v>549</v>
      </c>
      <c r="M800" s="96">
        <f t="shared" si="191"/>
        <v>1756</v>
      </c>
      <c r="N800" s="91" t="s">
        <v>82</v>
      </c>
    </row>
    <row r="801" spans="1:14" ht="14.25" x14ac:dyDescent="0.2">
      <c r="A801" s="90"/>
      <c r="B801" s="81"/>
      <c r="C801" s="82"/>
      <c r="D801" s="83"/>
      <c r="E801" s="83"/>
      <c r="F801" s="84"/>
      <c r="G801" s="85"/>
      <c r="H801" s="86"/>
      <c r="I801" s="87" t="str">
        <f t="shared" si="185"/>
        <v>P</v>
      </c>
      <c r="J801" s="88" t="str">
        <f t="shared" si="186"/>
        <v/>
      </c>
      <c r="K801" s="95">
        <v>1383</v>
      </c>
      <c r="L801" s="95">
        <v>369</v>
      </c>
      <c r="M801" s="96">
        <f t="shared" si="191"/>
        <v>1752</v>
      </c>
      <c r="N801" s="91" t="s">
        <v>75</v>
      </c>
    </row>
    <row r="802" spans="1:14" ht="14.25" x14ac:dyDescent="0.2">
      <c r="A802" s="90"/>
      <c r="B802" s="81"/>
      <c r="C802" s="82"/>
      <c r="D802" s="83"/>
      <c r="E802" s="83"/>
      <c r="F802" s="84"/>
      <c r="G802" s="85"/>
      <c r="H802" s="86"/>
      <c r="I802" s="87" t="str">
        <f t="shared" si="185"/>
        <v>P</v>
      </c>
      <c r="J802" s="88" t="str">
        <f t="shared" si="186"/>
        <v/>
      </c>
      <c r="K802" s="95">
        <v>1546</v>
      </c>
      <c r="L802" s="95">
        <v>198</v>
      </c>
      <c r="M802" s="96">
        <f t="shared" si="191"/>
        <v>1744</v>
      </c>
      <c r="N802" s="91" t="s">
        <v>125</v>
      </c>
    </row>
    <row r="803" spans="1:14" ht="14.25" x14ac:dyDescent="0.2">
      <c r="A803" s="90"/>
      <c r="B803" s="81"/>
      <c r="C803" s="82"/>
      <c r="D803" s="83"/>
      <c r="E803" s="83"/>
      <c r="F803" s="84"/>
      <c r="G803" s="85"/>
      <c r="H803" s="86"/>
      <c r="I803" s="87" t="str">
        <f t="shared" si="185"/>
        <v>P</v>
      </c>
      <c r="J803" s="88" t="str">
        <f t="shared" si="186"/>
        <v/>
      </c>
      <c r="K803" s="95">
        <v>1469</v>
      </c>
      <c r="L803" s="95">
        <v>272</v>
      </c>
      <c r="M803" s="96">
        <f t="shared" si="191"/>
        <v>1741</v>
      </c>
      <c r="N803" s="91" t="s">
        <v>152</v>
      </c>
    </row>
    <row r="804" spans="1:14" ht="15" x14ac:dyDescent="0.25">
      <c r="A804" s="149" t="s">
        <v>670</v>
      </c>
      <c r="B804" s="150" t="str">
        <f t="shared" si="187"/>
        <v/>
      </c>
      <c r="C804" s="151" t="str">
        <f t="shared" si="188"/>
        <v>D</v>
      </c>
      <c r="D804" s="152">
        <v>314</v>
      </c>
      <c r="E804" s="152">
        <v>314</v>
      </c>
      <c r="F804" s="153">
        <f t="shared" si="189"/>
        <v>628</v>
      </c>
      <c r="G804" s="154" t="s">
        <v>12</v>
      </c>
      <c r="H804" s="155">
        <f t="shared" si="190"/>
        <v>0.5</v>
      </c>
      <c r="I804" s="156" t="str">
        <f t="shared" si="185"/>
        <v>P</v>
      </c>
      <c r="J804" s="157" t="str">
        <f t="shared" si="186"/>
        <v/>
      </c>
      <c r="K804" s="158">
        <v>511</v>
      </c>
      <c r="L804" s="158">
        <v>112</v>
      </c>
      <c r="M804" s="159">
        <f t="shared" si="191"/>
        <v>623</v>
      </c>
      <c r="N804" s="160" t="s">
        <v>685</v>
      </c>
    </row>
    <row r="805" spans="1:14" ht="14.25" x14ac:dyDescent="0.2">
      <c r="A805" s="90" t="s">
        <v>671</v>
      </c>
      <c r="B805" s="81" t="str">
        <f t="shared" si="187"/>
        <v>P</v>
      </c>
      <c r="C805" s="82" t="str">
        <f t="shared" si="188"/>
        <v/>
      </c>
      <c r="D805" s="83">
        <v>395</v>
      </c>
      <c r="E805" s="83">
        <v>113</v>
      </c>
      <c r="F805" s="84">
        <f t="shared" si="189"/>
        <v>508</v>
      </c>
      <c r="G805" s="85" t="s">
        <v>26</v>
      </c>
      <c r="H805" s="86">
        <f t="shared" si="190"/>
        <v>0.77755905511811019</v>
      </c>
      <c r="I805" s="87" t="str">
        <f t="shared" si="185"/>
        <v>P</v>
      </c>
      <c r="J805" s="88" t="str">
        <f t="shared" si="186"/>
        <v/>
      </c>
      <c r="K805" s="95">
        <v>390</v>
      </c>
      <c r="L805" s="95">
        <v>118</v>
      </c>
      <c r="M805" s="96">
        <f t="shared" si="191"/>
        <v>508</v>
      </c>
      <c r="N805" s="91" t="s">
        <v>89</v>
      </c>
    </row>
    <row r="806" spans="1:14" ht="14.25" x14ac:dyDescent="0.2">
      <c r="A806" s="90" t="s">
        <v>672</v>
      </c>
      <c r="B806" s="81" t="str">
        <f t="shared" si="187"/>
        <v>P</v>
      </c>
      <c r="C806" s="82" t="str">
        <f t="shared" si="188"/>
        <v/>
      </c>
      <c r="D806" s="83">
        <v>957</v>
      </c>
      <c r="E806" s="83">
        <v>363</v>
      </c>
      <c r="F806" s="84">
        <f t="shared" si="189"/>
        <v>1320</v>
      </c>
      <c r="G806" s="85" t="s">
        <v>26</v>
      </c>
      <c r="H806" s="86">
        <f t="shared" si="190"/>
        <v>0.72499999999999998</v>
      </c>
      <c r="I806" s="87" t="str">
        <f t="shared" si="185"/>
        <v>P</v>
      </c>
      <c r="J806" s="88" t="str">
        <f t="shared" si="186"/>
        <v/>
      </c>
      <c r="K806" s="95">
        <v>941</v>
      </c>
      <c r="L806" s="95">
        <v>381</v>
      </c>
      <c r="M806" s="96">
        <f t="shared" si="191"/>
        <v>1322</v>
      </c>
      <c r="N806" s="91" t="s">
        <v>379</v>
      </c>
    </row>
    <row r="807" spans="1:14" ht="14.25" x14ac:dyDescent="0.2">
      <c r="A807" s="90"/>
      <c r="B807" s="81"/>
      <c r="C807" s="82"/>
      <c r="D807" s="83"/>
      <c r="E807" s="83"/>
      <c r="F807" s="84"/>
      <c r="G807" s="85"/>
      <c r="H807" s="86"/>
      <c r="I807" s="87" t="str">
        <f t="shared" si="185"/>
        <v>P</v>
      </c>
      <c r="J807" s="88" t="str">
        <f t="shared" si="186"/>
        <v/>
      </c>
      <c r="K807" s="95">
        <v>995</v>
      </c>
      <c r="L807" s="95">
        <v>331</v>
      </c>
      <c r="M807" s="96">
        <f t="shared" si="191"/>
        <v>1326</v>
      </c>
      <c r="N807" s="91" t="s">
        <v>684</v>
      </c>
    </row>
    <row r="808" spans="1:14" ht="14.25" x14ac:dyDescent="0.2">
      <c r="A808" s="90" t="s">
        <v>673</v>
      </c>
      <c r="B808" s="81" t="str">
        <f t="shared" si="187"/>
        <v>P</v>
      </c>
      <c r="C808" s="82" t="str">
        <f t="shared" si="188"/>
        <v/>
      </c>
      <c r="D808" s="83">
        <v>1633</v>
      </c>
      <c r="E808" s="83">
        <v>618</v>
      </c>
      <c r="F808" s="84">
        <f t="shared" si="189"/>
        <v>2251</v>
      </c>
      <c r="G808" s="85" t="s">
        <v>26</v>
      </c>
      <c r="H808" s="86">
        <f t="shared" si="190"/>
        <v>0.72545535317636611</v>
      </c>
      <c r="I808" s="87" t="str">
        <f t="shared" si="185"/>
        <v>P</v>
      </c>
      <c r="J808" s="88" t="str">
        <f t="shared" si="186"/>
        <v/>
      </c>
      <c r="K808" s="95">
        <v>1522</v>
      </c>
      <c r="L808" s="95">
        <v>733</v>
      </c>
      <c r="M808" s="96">
        <f t="shared" si="191"/>
        <v>2255</v>
      </c>
      <c r="N808" s="91" t="s">
        <v>102</v>
      </c>
    </row>
    <row r="809" spans="1:14" ht="14.25" x14ac:dyDescent="0.2">
      <c r="A809" s="90" t="s">
        <v>674</v>
      </c>
      <c r="B809" s="81" t="str">
        <f t="shared" si="187"/>
        <v>P</v>
      </c>
      <c r="C809" s="82" t="str">
        <f t="shared" si="188"/>
        <v/>
      </c>
      <c r="D809" s="83">
        <v>2159</v>
      </c>
      <c r="E809" s="83">
        <v>856</v>
      </c>
      <c r="F809" s="84">
        <f t="shared" si="189"/>
        <v>3015</v>
      </c>
      <c r="G809" s="85" t="s">
        <v>26</v>
      </c>
      <c r="H809" s="86">
        <f t="shared" si="190"/>
        <v>0.71608623548922057</v>
      </c>
      <c r="I809" s="87" t="str">
        <f t="shared" si="185"/>
        <v>P</v>
      </c>
      <c r="J809" s="88" t="str">
        <f t="shared" si="186"/>
        <v/>
      </c>
      <c r="K809" s="95">
        <v>2203</v>
      </c>
      <c r="L809" s="95">
        <v>805</v>
      </c>
      <c r="M809" s="96">
        <f t="shared" si="191"/>
        <v>3008</v>
      </c>
      <c r="N809" s="91" t="s">
        <v>686</v>
      </c>
    </row>
    <row r="810" spans="1:14" ht="14.25" x14ac:dyDescent="0.2">
      <c r="A810" s="90"/>
      <c r="B810" s="81"/>
      <c r="C810" s="82"/>
      <c r="D810" s="83"/>
      <c r="E810" s="83"/>
      <c r="F810" s="84"/>
      <c r="G810" s="85"/>
      <c r="H810" s="86"/>
      <c r="I810" s="87" t="str">
        <f t="shared" si="185"/>
        <v>P</v>
      </c>
      <c r="J810" s="88" t="str">
        <f t="shared" si="186"/>
        <v/>
      </c>
      <c r="K810" s="95">
        <v>2323</v>
      </c>
      <c r="L810" s="95">
        <v>675</v>
      </c>
      <c r="M810" s="96">
        <f t="shared" si="191"/>
        <v>2998</v>
      </c>
      <c r="N810" s="91" t="s">
        <v>687</v>
      </c>
    </row>
    <row r="811" spans="1:14" ht="15" x14ac:dyDescent="0.25">
      <c r="A811" s="149" t="s">
        <v>675</v>
      </c>
      <c r="B811" s="150" t="str">
        <f t="shared" si="187"/>
        <v/>
      </c>
      <c r="C811" s="151" t="str">
        <f t="shared" si="188"/>
        <v>D</v>
      </c>
      <c r="D811" s="152">
        <v>1217</v>
      </c>
      <c r="E811" s="152">
        <v>1225</v>
      </c>
      <c r="F811" s="153">
        <f t="shared" si="189"/>
        <v>2442</v>
      </c>
      <c r="G811" s="154" t="s">
        <v>26</v>
      </c>
      <c r="H811" s="155">
        <f t="shared" si="190"/>
        <v>0.49836199836199835</v>
      </c>
      <c r="I811" s="156" t="str">
        <f t="shared" si="185"/>
        <v>P</v>
      </c>
      <c r="J811" s="157" t="str">
        <f t="shared" si="186"/>
        <v/>
      </c>
      <c r="K811" s="158">
        <v>1331</v>
      </c>
      <c r="L811" s="158">
        <v>1102</v>
      </c>
      <c r="M811" s="159">
        <f t="shared" si="191"/>
        <v>2433</v>
      </c>
      <c r="N811" s="160" t="s">
        <v>688</v>
      </c>
    </row>
    <row r="812" spans="1:14" ht="14.25" x14ac:dyDescent="0.2">
      <c r="A812" s="90" t="s">
        <v>676</v>
      </c>
      <c r="B812" s="81" t="str">
        <f t="shared" si="187"/>
        <v>P</v>
      </c>
      <c r="C812" s="82" t="str">
        <f t="shared" si="188"/>
        <v/>
      </c>
      <c r="D812" s="83">
        <v>358</v>
      </c>
      <c r="E812" s="83">
        <v>160</v>
      </c>
      <c r="F812" s="84">
        <f t="shared" si="189"/>
        <v>518</v>
      </c>
      <c r="G812" s="85" t="s">
        <v>26</v>
      </c>
      <c r="H812" s="86">
        <f t="shared" si="190"/>
        <v>0.69111969111969107</v>
      </c>
      <c r="I812" s="87" t="str">
        <f t="shared" si="185"/>
        <v>P</v>
      </c>
      <c r="J812" s="88" t="str">
        <f t="shared" si="186"/>
        <v/>
      </c>
      <c r="K812" s="95">
        <v>373</v>
      </c>
      <c r="L812" s="95">
        <v>145</v>
      </c>
      <c r="M812" s="96">
        <f t="shared" si="191"/>
        <v>518</v>
      </c>
      <c r="N812" s="91" t="s">
        <v>689</v>
      </c>
    </row>
    <row r="813" spans="1:14" ht="14.25" x14ac:dyDescent="0.2">
      <c r="A813" s="90" t="s">
        <v>677</v>
      </c>
      <c r="B813" s="81" t="str">
        <f t="shared" si="187"/>
        <v>P</v>
      </c>
      <c r="C813" s="82" t="str">
        <f t="shared" si="188"/>
        <v/>
      </c>
      <c r="D813" s="83">
        <v>1610</v>
      </c>
      <c r="E813" s="83">
        <v>342</v>
      </c>
      <c r="F813" s="84">
        <f t="shared" si="189"/>
        <v>1952</v>
      </c>
      <c r="G813" s="85" t="s">
        <v>26</v>
      </c>
      <c r="H813" s="86">
        <f t="shared" si="190"/>
        <v>0.82479508196721307</v>
      </c>
      <c r="I813" s="87" t="str">
        <f t="shared" si="185"/>
        <v>P</v>
      </c>
      <c r="J813" s="88" t="str">
        <f t="shared" si="186"/>
        <v/>
      </c>
      <c r="K813" s="95">
        <v>1565</v>
      </c>
      <c r="L813" s="95">
        <v>336</v>
      </c>
      <c r="M813" s="96">
        <f t="shared" si="191"/>
        <v>1901</v>
      </c>
      <c r="N813" s="91" t="s">
        <v>690</v>
      </c>
    </row>
    <row r="814" spans="1:14" ht="28.5" x14ac:dyDescent="0.2">
      <c r="A814" s="90"/>
      <c r="B814" s="81"/>
      <c r="C814" s="82"/>
      <c r="D814" s="83"/>
      <c r="E814" s="83"/>
      <c r="F814" s="84"/>
      <c r="G814" s="85"/>
      <c r="H814" s="86"/>
      <c r="I814" s="87" t="str">
        <f t="shared" si="185"/>
        <v>P</v>
      </c>
      <c r="J814" s="88" t="str">
        <f t="shared" si="186"/>
        <v/>
      </c>
      <c r="K814" s="95">
        <v>1591</v>
      </c>
      <c r="L814" s="95">
        <v>306</v>
      </c>
      <c r="M814" s="96">
        <f t="shared" si="191"/>
        <v>1897</v>
      </c>
      <c r="N814" s="91" t="s">
        <v>691</v>
      </c>
    </row>
    <row r="815" spans="1:14" ht="14.25" x14ac:dyDescent="0.2">
      <c r="A815" s="90" t="s">
        <v>678</v>
      </c>
      <c r="B815" s="81" t="str">
        <f t="shared" si="187"/>
        <v>P</v>
      </c>
      <c r="C815" s="82" t="str">
        <f t="shared" si="188"/>
        <v/>
      </c>
      <c r="D815" s="83">
        <v>858</v>
      </c>
      <c r="E815" s="83">
        <v>153</v>
      </c>
      <c r="F815" s="84">
        <f t="shared" si="189"/>
        <v>1011</v>
      </c>
      <c r="G815" s="85" t="s">
        <v>26</v>
      </c>
      <c r="H815" s="86">
        <f t="shared" si="190"/>
        <v>0.8486646884272997</v>
      </c>
      <c r="I815" s="87" t="str">
        <f t="shared" si="185"/>
        <v/>
      </c>
      <c r="J815" s="88" t="str">
        <f t="shared" si="186"/>
        <v/>
      </c>
      <c r="K815" s="95"/>
      <c r="L815" s="95"/>
      <c r="M815" s="96"/>
      <c r="N815" s="91"/>
    </row>
    <row r="816" spans="1:14" ht="14.25" x14ac:dyDescent="0.2">
      <c r="A816" s="90" t="s">
        <v>679</v>
      </c>
      <c r="B816" s="81" t="str">
        <f t="shared" si="187"/>
        <v>P</v>
      </c>
      <c r="C816" s="82" t="str">
        <f t="shared" si="188"/>
        <v/>
      </c>
      <c r="D816" s="83">
        <v>769</v>
      </c>
      <c r="E816" s="83">
        <v>461</v>
      </c>
      <c r="F816" s="84">
        <f t="shared" si="189"/>
        <v>1230</v>
      </c>
      <c r="G816" s="85" t="s">
        <v>26</v>
      </c>
      <c r="H816" s="86">
        <f t="shared" si="190"/>
        <v>0.62520325203252036</v>
      </c>
      <c r="I816" s="87" t="str">
        <f t="shared" si="185"/>
        <v/>
      </c>
      <c r="J816" s="88" t="str">
        <f t="shared" si="186"/>
        <v/>
      </c>
      <c r="K816" s="95"/>
      <c r="L816" s="95"/>
      <c r="M816" s="96"/>
      <c r="N816" s="91"/>
    </row>
    <row r="817" spans="1:14" ht="14.25" x14ac:dyDescent="0.2">
      <c r="A817" s="90" t="s">
        <v>680</v>
      </c>
      <c r="B817" s="81" t="str">
        <f t="shared" si="187"/>
        <v>P</v>
      </c>
      <c r="C817" s="82" t="str">
        <f t="shared" si="188"/>
        <v/>
      </c>
      <c r="D817" s="83">
        <v>1049</v>
      </c>
      <c r="E817" s="83">
        <v>495</v>
      </c>
      <c r="F817" s="84">
        <f t="shared" si="189"/>
        <v>1544</v>
      </c>
      <c r="G817" s="85" t="s">
        <v>26</v>
      </c>
      <c r="H817" s="86">
        <f t="shared" si="190"/>
        <v>0.67940414507772018</v>
      </c>
      <c r="I817" s="87" t="str">
        <f t="shared" si="185"/>
        <v>P</v>
      </c>
      <c r="J817" s="88" t="str">
        <f t="shared" si="186"/>
        <v/>
      </c>
      <c r="K817" s="95">
        <v>1100</v>
      </c>
      <c r="L817" s="95">
        <v>433</v>
      </c>
      <c r="M817" s="96">
        <f t="shared" si="191"/>
        <v>1533</v>
      </c>
      <c r="N817" s="91" t="s">
        <v>75</v>
      </c>
    </row>
    <row r="818" spans="1:14" ht="14.25" x14ac:dyDescent="0.2">
      <c r="A818" s="90" t="s">
        <v>681</v>
      </c>
      <c r="B818" s="81" t="str">
        <f t="shared" si="187"/>
        <v>P</v>
      </c>
      <c r="C818" s="82" t="str">
        <f t="shared" si="188"/>
        <v/>
      </c>
      <c r="D818" s="83">
        <v>1672</v>
      </c>
      <c r="E818" s="83">
        <v>673</v>
      </c>
      <c r="F818" s="84">
        <f t="shared" si="189"/>
        <v>2345</v>
      </c>
      <c r="G818" s="85" t="s">
        <v>26</v>
      </c>
      <c r="H818" s="86">
        <f t="shared" si="190"/>
        <v>0.71300639658848619</v>
      </c>
      <c r="I818" s="87" t="str">
        <f t="shared" si="185"/>
        <v>P</v>
      </c>
      <c r="J818" s="88" t="str">
        <f t="shared" si="186"/>
        <v/>
      </c>
      <c r="K818" s="95">
        <v>1721</v>
      </c>
      <c r="L818" s="95">
        <v>599</v>
      </c>
      <c r="M818" s="96">
        <f t="shared" si="191"/>
        <v>2320</v>
      </c>
      <c r="N818" s="91" t="s">
        <v>692</v>
      </c>
    </row>
    <row r="819" spans="1:14" ht="15" x14ac:dyDescent="0.25">
      <c r="A819" s="120" t="s">
        <v>5</v>
      </c>
      <c r="B819" s="121">
        <f>COUNTIF(B793:B818, "P")</f>
        <v>16</v>
      </c>
      <c r="C819" s="121">
        <f>COUNTIF(C793:C818, "D")</f>
        <v>2</v>
      </c>
      <c r="D819" s="128"/>
      <c r="E819" s="128"/>
      <c r="F819" s="129"/>
      <c r="G819" s="130"/>
      <c r="H819" s="131"/>
      <c r="I819" s="130"/>
      <c r="J819" s="130"/>
      <c r="K819" s="132"/>
      <c r="L819" s="132"/>
      <c r="M819" s="129"/>
      <c r="N819" s="133"/>
    </row>
    <row r="820" spans="1:14" ht="15" customHeight="1" x14ac:dyDescent="0.2">
      <c r="A820" s="63"/>
      <c r="B820" s="64"/>
      <c r="C820" s="64"/>
      <c r="D820" s="64"/>
      <c r="E820" s="64"/>
      <c r="F820" s="64"/>
      <c r="G820" s="64"/>
      <c r="H820" s="64"/>
      <c r="I820" s="62"/>
      <c r="J820" s="62"/>
      <c r="K820" s="104"/>
      <c r="L820" s="104"/>
      <c r="M820" s="104"/>
      <c r="N820" s="65"/>
    </row>
    <row r="821" spans="1:14" ht="15" x14ac:dyDescent="0.25">
      <c r="A821" s="40" t="s">
        <v>588</v>
      </c>
      <c r="B821" s="6"/>
      <c r="C821" s="7"/>
      <c r="D821" s="47"/>
      <c r="E821" s="47"/>
      <c r="F821" s="8"/>
      <c r="G821" s="48"/>
      <c r="H821" s="9"/>
      <c r="I821" s="10" t="str">
        <f t="shared" si="185"/>
        <v/>
      </c>
      <c r="J821" s="11" t="str">
        <f t="shared" si="186"/>
        <v/>
      </c>
      <c r="K821" s="97"/>
      <c r="L821" s="97"/>
      <c r="M821" s="98"/>
      <c r="N821" s="73"/>
    </row>
    <row r="822" spans="1:14" ht="14.25" x14ac:dyDescent="0.2">
      <c r="A822" s="13" t="s">
        <v>589</v>
      </c>
      <c r="B822" s="6" t="str">
        <f t="shared" si="187"/>
        <v>P</v>
      </c>
      <c r="C822" s="7" t="str">
        <f t="shared" si="188"/>
        <v/>
      </c>
      <c r="D822" s="47">
        <v>1880</v>
      </c>
      <c r="E822" s="47">
        <v>991</v>
      </c>
      <c r="F822" s="8">
        <f t="shared" si="189"/>
        <v>2871</v>
      </c>
      <c r="G822" s="48" t="s">
        <v>26</v>
      </c>
      <c r="H822" s="9">
        <f t="shared" si="190"/>
        <v>0.65482410309996519</v>
      </c>
      <c r="I822" s="10" t="str">
        <f t="shared" si="185"/>
        <v>P</v>
      </c>
      <c r="J822" s="11" t="str">
        <f t="shared" si="186"/>
        <v/>
      </c>
      <c r="K822" s="97">
        <v>1877</v>
      </c>
      <c r="L822" s="97">
        <v>976</v>
      </c>
      <c r="M822" s="98">
        <f t="shared" si="191"/>
        <v>2853</v>
      </c>
      <c r="N822" s="73"/>
    </row>
    <row r="823" spans="1:14" ht="14.25" x14ac:dyDescent="0.2">
      <c r="A823" s="13" t="s">
        <v>590</v>
      </c>
      <c r="B823" s="6" t="str">
        <f t="shared" si="187"/>
        <v>P</v>
      </c>
      <c r="C823" s="7" t="str">
        <f t="shared" si="188"/>
        <v/>
      </c>
      <c r="D823" s="47">
        <v>214</v>
      </c>
      <c r="E823" s="47">
        <v>100</v>
      </c>
      <c r="F823" s="8">
        <f t="shared" si="189"/>
        <v>314</v>
      </c>
      <c r="G823" s="48" t="s">
        <v>26</v>
      </c>
      <c r="H823" s="9">
        <f t="shared" si="190"/>
        <v>0.68152866242038213</v>
      </c>
      <c r="I823" s="10" t="str">
        <f t="shared" si="185"/>
        <v>P</v>
      </c>
      <c r="J823" s="11" t="str">
        <f t="shared" si="186"/>
        <v/>
      </c>
      <c r="K823" s="97">
        <v>222</v>
      </c>
      <c r="L823" s="97">
        <v>93</v>
      </c>
      <c r="M823" s="98">
        <f t="shared" si="191"/>
        <v>315</v>
      </c>
      <c r="N823" s="73"/>
    </row>
    <row r="824" spans="1:14" ht="14.25" x14ac:dyDescent="0.2">
      <c r="A824" s="13" t="s">
        <v>591</v>
      </c>
      <c r="B824" s="6" t="str">
        <f t="shared" si="187"/>
        <v>P</v>
      </c>
      <c r="C824" s="7" t="str">
        <f t="shared" si="188"/>
        <v/>
      </c>
      <c r="D824" s="47">
        <v>296</v>
      </c>
      <c r="E824" s="47">
        <v>120</v>
      </c>
      <c r="F824" s="8">
        <f t="shared" si="189"/>
        <v>416</v>
      </c>
      <c r="G824" s="48" t="s">
        <v>26</v>
      </c>
      <c r="H824" s="9">
        <f t="shared" si="190"/>
        <v>0.71153846153846156</v>
      </c>
      <c r="I824" s="10" t="str">
        <f t="shared" si="185"/>
        <v/>
      </c>
      <c r="J824" s="11" t="str">
        <f t="shared" si="186"/>
        <v/>
      </c>
      <c r="K824" s="97"/>
      <c r="L824" s="97"/>
      <c r="M824" s="98"/>
      <c r="N824" s="73"/>
    </row>
    <row r="825" spans="1:14" ht="14.25" x14ac:dyDescent="0.2">
      <c r="A825" s="13" t="s">
        <v>592</v>
      </c>
      <c r="B825" s="6" t="str">
        <f t="shared" si="187"/>
        <v>P</v>
      </c>
      <c r="C825" s="7" t="str">
        <f t="shared" si="188"/>
        <v/>
      </c>
      <c r="D825" s="47">
        <v>344</v>
      </c>
      <c r="E825" s="47">
        <v>163</v>
      </c>
      <c r="F825" s="8">
        <f t="shared" si="189"/>
        <v>507</v>
      </c>
      <c r="G825" s="48" t="s">
        <v>26</v>
      </c>
      <c r="H825" s="9">
        <f t="shared" si="190"/>
        <v>0.67850098619329391</v>
      </c>
      <c r="I825" s="10" t="str">
        <f t="shared" si="185"/>
        <v>P</v>
      </c>
      <c r="J825" s="11" t="str">
        <f t="shared" si="186"/>
        <v/>
      </c>
      <c r="K825" s="97">
        <v>371</v>
      </c>
      <c r="L825" s="97">
        <v>133</v>
      </c>
      <c r="M825" s="98">
        <f t="shared" si="191"/>
        <v>504</v>
      </c>
      <c r="N825" s="73" t="s">
        <v>330</v>
      </c>
    </row>
    <row r="826" spans="1:14" ht="14.25" x14ac:dyDescent="0.2">
      <c r="A826" s="13"/>
      <c r="B826" s="6"/>
      <c r="C826" s="7"/>
      <c r="D826" s="47"/>
      <c r="E826" s="47"/>
      <c r="F826" s="8"/>
      <c r="G826" s="48"/>
      <c r="H826" s="9"/>
      <c r="I826" s="10" t="str">
        <f t="shared" si="185"/>
        <v>P</v>
      </c>
      <c r="J826" s="11" t="str">
        <f t="shared" si="186"/>
        <v/>
      </c>
      <c r="K826" s="97">
        <v>349</v>
      </c>
      <c r="L826" s="97">
        <v>151</v>
      </c>
      <c r="M826" s="98">
        <f t="shared" si="191"/>
        <v>500</v>
      </c>
      <c r="N826" s="73" t="s">
        <v>149</v>
      </c>
    </row>
    <row r="827" spans="1:14" ht="14.25" x14ac:dyDescent="0.2">
      <c r="A827" s="13" t="s">
        <v>593</v>
      </c>
      <c r="B827" s="6" t="str">
        <f t="shared" si="187"/>
        <v>P</v>
      </c>
      <c r="C827" s="7" t="str">
        <f t="shared" si="188"/>
        <v/>
      </c>
      <c r="D827" s="47">
        <v>440</v>
      </c>
      <c r="E827" s="47">
        <v>242</v>
      </c>
      <c r="F827" s="8">
        <f t="shared" si="189"/>
        <v>682</v>
      </c>
      <c r="G827" s="48" t="s">
        <v>26</v>
      </c>
      <c r="H827" s="9">
        <f t="shared" si="190"/>
        <v>0.64516129032258063</v>
      </c>
      <c r="I827" s="10" t="str">
        <f t="shared" si="185"/>
        <v>P</v>
      </c>
      <c r="J827" s="11" t="str">
        <f t="shared" si="186"/>
        <v/>
      </c>
      <c r="K827" s="97">
        <v>464</v>
      </c>
      <c r="L827" s="97">
        <v>215</v>
      </c>
      <c r="M827" s="98">
        <f t="shared" si="191"/>
        <v>679</v>
      </c>
      <c r="N827" s="73" t="s">
        <v>47</v>
      </c>
    </row>
    <row r="828" spans="1:14" ht="14.25" x14ac:dyDescent="0.2">
      <c r="A828" s="13" t="s">
        <v>594</v>
      </c>
      <c r="B828" s="6" t="str">
        <f t="shared" si="187"/>
        <v>P</v>
      </c>
      <c r="C828" s="7" t="str">
        <f t="shared" si="188"/>
        <v/>
      </c>
      <c r="D828" s="47">
        <v>338</v>
      </c>
      <c r="E828" s="47">
        <v>153</v>
      </c>
      <c r="F828" s="8">
        <f t="shared" si="189"/>
        <v>491</v>
      </c>
      <c r="G828" s="48" t="s">
        <v>26</v>
      </c>
      <c r="H828" s="9">
        <f t="shared" si="190"/>
        <v>0.68839103869653773</v>
      </c>
      <c r="I828" s="10" t="str">
        <f t="shared" si="185"/>
        <v>P</v>
      </c>
      <c r="J828" s="11" t="str">
        <f t="shared" si="186"/>
        <v/>
      </c>
      <c r="K828" s="97">
        <v>354</v>
      </c>
      <c r="L828" s="97">
        <v>136</v>
      </c>
      <c r="M828" s="98">
        <f t="shared" si="191"/>
        <v>490</v>
      </c>
      <c r="N828" s="73"/>
    </row>
    <row r="829" spans="1:14" ht="14.25" x14ac:dyDescent="0.2">
      <c r="A829" s="13" t="s">
        <v>595</v>
      </c>
      <c r="B829" s="6" t="str">
        <f t="shared" si="187"/>
        <v>P</v>
      </c>
      <c r="C829" s="7" t="str">
        <f t="shared" si="188"/>
        <v/>
      </c>
      <c r="D829" s="47">
        <v>615</v>
      </c>
      <c r="E829" s="47">
        <v>290</v>
      </c>
      <c r="F829" s="8">
        <f t="shared" si="189"/>
        <v>905</v>
      </c>
      <c r="G829" s="48" t="s">
        <v>26</v>
      </c>
      <c r="H829" s="9">
        <f t="shared" si="190"/>
        <v>0.6795580110497238</v>
      </c>
      <c r="I829" s="10" t="str">
        <f t="shared" si="185"/>
        <v/>
      </c>
      <c r="J829" s="11" t="str">
        <f t="shared" si="186"/>
        <v/>
      </c>
      <c r="K829" s="97"/>
      <c r="L829" s="97"/>
      <c r="M829" s="98"/>
      <c r="N829" s="73"/>
    </row>
    <row r="830" spans="1:14" ht="14.25" x14ac:dyDescent="0.2">
      <c r="A830" s="13" t="s">
        <v>596</v>
      </c>
      <c r="B830" s="6" t="str">
        <f t="shared" si="187"/>
        <v>P</v>
      </c>
      <c r="C830" s="7" t="str">
        <f t="shared" si="188"/>
        <v/>
      </c>
      <c r="D830" s="47">
        <v>983</v>
      </c>
      <c r="E830" s="47">
        <v>175</v>
      </c>
      <c r="F830" s="8">
        <f t="shared" si="189"/>
        <v>1158</v>
      </c>
      <c r="G830" s="48" t="s">
        <v>26</v>
      </c>
      <c r="H830" s="9">
        <f t="shared" si="190"/>
        <v>0.84887737478411052</v>
      </c>
      <c r="I830" s="10" t="str">
        <f t="shared" si="185"/>
        <v/>
      </c>
      <c r="J830" s="11" t="str">
        <f t="shared" si="186"/>
        <v/>
      </c>
      <c r="K830" s="97"/>
      <c r="L830" s="97"/>
      <c r="M830" s="98"/>
      <c r="N830" s="73"/>
    </row>
    <row r="831" spans="1:14" ht="14.25" x14ac:dyDescent="0.2">
      <c r="A831" s="13" t="s">
        <v>597</v>
      </c>
      <c r="B831" s="6" t="str">
        <f t="shared" si="187"/>
        <v>P</v>
      </c>
      <c r="C831" s="7" t="str">
        <f t="shared" si="188"/>
        <v/>
      </c>
      <c r="D831" s="47">
        <v>272</v>
      </c>
      <c r="E831" s="47">
        <v>109</v>
      </c>
      <c r="F831" s="8">
        <f t="shared" si="189"/>
        <v>381</v>
      </c>
      <c r="G831" s="48" t="s">
        <v>26</v>
      </c>
      <c r="H831" s="9">
        <f t="shared" si="190"/>
        <v>0.71391076115485563</v>
      </c>
      <c r="I831" s="10" t="str">
        <f t="shared" si="185"/>
        <v/>
      </c>
      <c r="J831" s="11" t="str">
        <f t="shared" si="186"/>
        <v/>
      </c>
      <c r="K831" s="97"/>
      <c r="L831" s="97"/>
      <c r="M831" s="98"/>
      <c r="N831" s="73"/>
    </row>
    <row r="832" spans="1:14" ht="14.25" x14ac:dyDescent="0.2">
      <c r="A832" s="13" t="s">
        <v>598</v>
      </c>
      <c r="B832" s="6" t="str">
        <f t="shared" si="187"/>
        <v>P</v>
      </c>
      <c r="C832" s="7" t="str">
        <f t="shared" si="188"/>
        <v/>
      </c>
      <c r="D832" s="47">
        <v>934</v>
      </c>
      <c r="E832" s="47">
        <v>366</v>
      </c>
      <c r="F832" s="8">
        <f t="shared" si="189"/>
        <v>1300</v>
      </c>
      <c r="G832" s="48" t="s">
        <v>26</v>
      </c>
      <c r="H832" s="9">
        <f t="shared" si="190"/>
        <v>0.71846153846153848</v>
      </c>
      <c r="I832" s="10" t="str">
        <f t="shared" si="185"/>
        <v>P</v>
      </c>
      <c r="J832" s="11" t="str">
        <f t="shared" si="186"/>
        <v/>
      </c>
      <c r="K832" s="97">
        <v>923</v>
      </c>
      <c r="L832" s="97">
        <v>369</v>
      </c>
      <c r="M832" s="98">
        <f t="shared" si="191"/>
        <v>1292</v>
      </c>
      <c r="N832" s="73" t="s">
        <v>330</v>
      </c>
    </row>
    <row r="833" spans="1:14" ht="14.25" x14ac:dyDescent="0.2">
      <c r="A833" s="13"/>
      <c r="B833" s="6"/>
      <c r="C833" s="7"/>
      <c r="D833" s="47"/>
      <c r="E833" s="47"/>
      <c r="F833" s="8"/>
      <c r="G833" s="48"/>
      <c r="H833" s="9"/>
      <c r="I833" s="10" t="str">
        <f t="shared" si="185"/>
        <v>P</v>
      </c>
      <c r="J833" s="11" t="str">
        <f t="shared" si="186"/>
        <v/>
      </c>
      <c r="K833" s="97">
        <v>901</v>
      </c>
      <c r="L833" s="97">
        <v>387</v>
      </c>
      <c r="M833" s="98">
        <f t="shared" si="191"/>
        <v>1288</v>
      </c>
      <c r="N833" s="73" t="s">
        <v>149</v>
      </c>
    </row>
    <row r="834" spans="1:14" ht="14.25" x14ac:dyDescent="0.2">
      <c r="A834" s="13" t="s">
        <v>599</v>
      </c>
      <c r="B834" s="6" t="str">
        <f t="shared" si="187"/>
        <v>P</v>
      </c>
      <c r="C834" s="7" t="str">
        <f t="shared" si="188"/>
        <v/>
      </c>
      <c r="D834" s="47">
        <v>256</v>
      </c>
      <c r="E834" s="47">
        <v>76</v>
      </c>
      <c r="F834" s="8">
        <f t="shared" si="189"/>
        <v>332</v>
      </c>
      <c r="G834" s="48" t="s">
        <v>26</v>
      </c>
      <c r="H834" s="9">
        <f t="shared" si="190"/>
        <v>0.77108433734939763</v>
      </c>
      <c r="I834" s="10" t="str">
        <f t="shared" si="185"/>
        <v>P</v>
      </c>
      <c r="J834" s="11" t="str">
        <f t="shared" si="186"/>
        <v/>
      </c>
      <c r="K834" s="97">
        <v>277</v>
      </c>
      <c r="L834" s="97">
        <v>57</v>
      </c>
      <c r="M834" s="98">
        <f t="shared" si="191"/>
        <v>334</v>
      </c>
      <c r="N834" s="73"/>
    </row>
    <row r="835" spans="1:14" ht="14.25" x14ac:dyDescent="0.2">
      <c r="A835" s="13" t="s">
        <v>600</v>
      </c>
      <c r="B835" s="6" t="str">
        <f t="shared" si="187"/>
        <v>P</v>
      </c>
      <c r="C835" s="7" t="str">
        <f t="shared" si="188"/>
        <v/>
      </c>
      <c r="D835" s="47">
        <v>284</v>
      </c>
      <c r="E835" s="47">
        <v>98</v>
      </c>
      <c r="F835" s="8">
        <f t="shared" si="189"/>
        <v>382</v>
      </c>
      <c r="G835" s="48" t="s">
        <v>26</v>
      </c>
      <c r="H835" s="9">
        <f t="shared" si="190"/>
        <v>0.74345549738219896</v>
      </c>
      <c r="I835" s="10" t="str">
        <f t="shared" si="185"/>
        <v>P</v>
      </c>
      <c r="J835" s="11" t="str">
        <f t="shared" si="186"/>
        <v/>
      </c>
      <c r="K835" s="97">
        <v>298</v>
      </c>
      <c r="L835" s="97">
        <v>84</v>
      </c>
      <c r="M835" s="98">
        <f t="shared" si="191"/>
        <v>382</v>
      </c>
      <c r="N835" s="73" t="s">
        <v>330</v>
      </c>
    </row>
    <row r="836" spans="1:14" ht="14.25" x14ac:dyDescent="0.2">
      <c r="A836" s="13" t="s">
        <v>601</v>
      </c>
      <c r="B836" s="6" t="str">
        <f t="shared" si="187"/>
        <v>P</v>
      </c>
      <c r="C836" s="7" t="str">
        <f t="shared" si="188"/>
        <v/>
      </c>
      <c r="D836" s="47">
        <v>432</v>
      </c>
      <c r="E836" s="47">
        <v>267</v>
      </c>
      <c r="F836" s="8">
        <f t="shared" si="189"/>
        <v>699</v>
      </c>
      <c r="G836" s="48" t="s">
        <v>26</v>
      </c>
      <c r="H836" s="9">
        <f t="shared" si="190"/>
        <v>0.61802575107296143</v>
      </c>
      <c r="I836" s="10" t="str">
        <f t="shared" si="185"/>
        <v/>
      </c>
      <c r="J836" s="11" t="str">
        <f t="shared" si="186"/>
        <v/>
      </c>
      <c r="K836" s="97"/>
      <c r="L836" s="97"/>
      <c r="M836" s="98"/>
      <c r="N836" s="73"/>
    </row>
    <row r="837" spans="1:14" ht="14.25" x14ac:dyDescent="0.2">
      <c r="A837" s="13" t="s">
        <v>602</v>
      </c>
      <c r="B837" s="6" t="str">
        <f t="shared" si="187"/>
        <v>P</v>
      </c>
      <c r="C837" s="7" t="str">
        <f t="shared" si="188"/>
        <v/>
      </c>
      <c r="D837" s="47">
        <v>1155</v>
      </c>
      <c r="E837" s="47">
        <v>597</v>
      </c>
      <c r="F837" s="8">
        <f t="shared" si="189"/>
        <v>1752</v>
      </c>
      <c r="G837" s="48" t="s">
        <v>26</v>
      </c>
      <c r="H837" s="9">
        <f t="shared" si="190"/>
        <v>0.65924657534246578</v>
      </c>
      <c r="I837" s="10" t="str">
        <f t="shared" si="185"/>
        <v>P</v>
      </c>
      <c r="J837" s="11" t="str">
        <f t="shared" si="186"/>
        <v/>
      </c>
      <c r="K837" s="97">
        <v>1182</v>
      </c>
      <c r="L837" s="97">
        <v>560</v>
      </c>
      <c r="M837" s="98">
        <f t="shared" si="191"/>
        <v>1742</v>
      </c>
      <c r="N837" s="73" t="s">
        <v>330</v>
      </c>
    </row>
    <row r="838" spans="1:14" ht="14.25" x14ac:dyDescent="0.2">
      <c r="A838" s="13"/>
      <c r="B838" s="6"/>
      <c r="C838" s="7"/>
      <c r="D838" s="47"/>
      <c r="E838" s="47"/>
      <c r="F838" s="8"/>
      <c r="G838" s="48"/>
      <c r="H838" s="9"/>
      <c r="I838" s="10" t="str">
        <f t="shared" si="185"/>
        <v>P</v>
      </c>
      <c r="J838" s="11" t="str">
        <f t="shared" si="186"/>
        <v/>
      </c>
      <c r="K838" s="97">
        <v>1416</v>
      </c>
      <c r="L838" s="97">
        <v>330</v>
      </c>
      <c r="M838" s="98">
        <f t="shared" si="191"/>
        <v>1746</v>
      </c>
      <c r="N838" s="73" t="s">
        <v>611</v>
      </c>
    </row>
    <row r="839" spans="1:14" ht="14.25" x14ac:dyDescent="0.2">
      <c r="A839" s="13" t="s">
        <v>603</v>
      </c>
      <c r="B839" s="6" t="str">
        <f t="shared" si="187"/>
        <v>P</v>
      </c>
      <c r="C839" s="7" t="str">
        <f t="shared" si="188"/>
        <v/>
      </c>
      <c r="D839" s="47">
        <v>462</v>
      </c>
      <c r="E839" s="47">
        <v>186</v>
      </c>
      <c r="F839" s="8">
        <f t="shared" si="189"/>
        <v>648</v>
      </c>
      <c r="G839" s="48" t="s">
        <v>26</v>
      </c>
      <c r="H839" s="9">
        <f t="shared" si="190"/>
        <v>0.71296296296296291</v>
      </c>
      <c r="I839" s="10" t="str">
        <f t="shared" si="185"/>
        <v/>
      </c>
      <c r="J839" s="11" t="str">
        <f t="shared" si="186"/>
        <v/>
      </c>
      <c r="K839" s="97"/>
      <c r="L839" s="97"/>
      <c r="M839" s="98"/>
      <c r="N839" s="73"/>
    </row>
    <row r="840" spans="1:14" ht="14.25" x14ac:dyDescent="0.2">
      <c r="A840" s="13" t="s">
        <v>604</v>
      </c>
      <c r="B840" s="6" t="str">
        <f t="shared" si="187"/>
        <v>P</v>
      </c>
      <c r="C840" s="7" t="str">
        <f t="shared" si="188"/>
        <v/>
      </c>
      <c r="D840" s="47">
        <v>208</v>
      </c>
      <c r="E840" s="47">
        <v>68</v>
      </c>
      <c r="F840" s="8">
        <f t="shared" si="189"/>
        <v>276</v>
      </c>
      <c r="G840" s="48" t="s">
        <v>26</v>
      </c>
      <c r="H840" s="9">
        <f t="shared" si="190"/>
        <v>0.75362318840579712</v>
      </c>
      <c r="I840" s="10" t="str">
        <f t="shared" si="185"/>
        <v>P</v>
      </c>
      <c r="J840" s="11" t="str">
        <f t="shared" si="186"/>
        <v/>
      </c>
      <c r="K840" s="97">
        <v>221</v>
      </c>
      <c r="L840" s="97">
        <v>53</v>
      </c>
      <c r="M840" s="98">
        <f t="shared" si="191"/>
        <v>274</v>
      </c>
      <c r="N840" s="73"/>
    </row>
    <row r="841" spans="1:14" ht="14.25" x14ac:dyDescent="0.2">
      <c r="A841" s="13" t="s">
        <v>605</v>
      </c>
      <c r="B841" s="6" t="str">
        <f t="shared" si="187"/>
        <v>P</v>
      </c>
      <c r="C841" s="7" t="str">
        <f t="shared" si="188"/>
        <v/>
      </c>
      <c r="D841" s="47">
        <v>75</v>
      </c>
      <c r="E841" s="47">
        <v>37</v>
      </c>
      <c r="F841" s="8">
        <f t="shared" si="189"/>
        <v>112</v>
      </c>
      <c r="G841" s="48" t="s">
        <v>26</v>
      </c>
      <c r="H841" s="9">
        <f t="shared" si="190"/>
        <v>0.6696428571428571</v>
      </c>
      <c r="I841" s="10" t="str">
        <f t="shared" si="185"/>
        <v/>
      </c>
      <c r="J841" s="11" t="str">
        <f t="shared" si="186"/>
        <v/>
      </c>
      <c r="K841" s="97"/>
      <c r="L841" s="97"/>
      <c r="M841" s="98"/>
      <c r="N841" s="73"/>
    </row>
    <row r="842" spans="1:14" ht="14.25" x14ac:dyDescent="0.2">
      <c r="A842" s="13" t="s">
        <v>606</v>
      </c>
      <c r="B842" s="6" t="str">
        <f t="shared" si="187"/>
        <v>P</v>
      </c>
      <c r="C842" s="7" t="str">
        <f t="shared" si="188"/>
        <v/>
      </c>
      <c r="D842" s="47">
        <v>169</v>
      </c>
      <c r="E842" s="47">
        <v>105</v>
      </c>
      <c r="F842" s="8">
        <f t="shared" si="189"/>
        <v>274</v>
      </c>
      <c r="G842" s="48" t="s">
        <v>26</v>
      </c>
      <c r="H842" s="9">
        <f t="shared" si="190"/>
        <v>0.61678832116788318</v>
      </c>
      <c r="I842" s="10" t="str">
        <f t="shared" si="185"/>
        <v/>
      </c>
      <c r="J842" s="11" t="str">
        <f t="shared" si="186"/>
        <v/>
      </c>
      <c r="K842" s="97"/>
      <c r="L842" s="97"/>
      <c r="M842" s="98"/>
      <c r="N842" s="73"/>
    </row>
    <row r="843" spans="1:14" ht="14.25" x14ac:dyDescent="0.2">
      <c r="A843" s="13" t="s">
        <v>607</v>
      </c>
      <c r="B843" s="6" t="str">
        <f t="shared" si="187"/>
        <v>P</v>
      </c>
      <c r="C843" s="7" t="str">
        <f t="shared" si="188"/>
        <v/>
      </c>
      <c r="D843" s="47">
        <v>410</v>
      </c>
      <c r="E843" s="47">
        <v>131</v>
      </c>
      <c r="F843" s="8">
        <f t="shared" si="189"/>
        <v>541</v>
      </c>
      <c r="G843" s="48" t="s">
        <v>26</v>
      </c>
      <c r="H843" s="9">
        <f t="shared" si="190"/>
        <v>0.75785582255083184</v>
      </c>
      <c r="I843" s="10" t="str">
        <f t="shared" si="185"/>
        <v>P</v>
      </c>
      <c r="J843" s="11" t="str">
        <f t="shared" si="186"/>
        <v/>
      </c>
      <c r="K843" s="97">
        <v>435</v>
      </c>
      <c r="L843" s="97">
        <v>107</v>
      </c>
      <c r="M843" s="98">
        <f t="shared" si="191"/>
        <v>542</v>
      </c>
      <c r="N843" s="73"/>
    </row>
    <row r="844" spans="1:14" ht="14.25" x14ac:dyDescent="0.2">
      <c r="A844" s="13" t="s">
        <v>608</v>
      </c>
      <c r="B844" s="6" t="str">
        <f t="shared" si="187"/>
        <v>P</v>
      </c>
      <c r="C844" s="7" t="str">
        <f t="shared" si="188"/>
        <v/>
      </c>
      <c r="D844" s="47">
        <v>396</v>
      </c>
      <c r="E844" s="47">
        <v>202</v>
      </c>
      <c r="F844" s="8">
        <f t="shared" si="189"/>
        <v>598</v>
      </c>
      <c r="G844" s="48" t="s">
        <v>26</v>
      </c>
      <c r="H844" s="9">
        <f t="shared" si="190"/>
        <v>0.66220735785953178</v>
      </c>
      <c r="I844" s="10" t="str">
        <f t="shared" si="185"/>
        <v>P</v>
      </c>
      <c r="J844" s="11" t="str">
        <f t="shared" si="186"/>
        <v/>
      </c>
      <c r="K844" s="97">
        <v>445</v>
      </c>
      <c r="L844" s="97">
        <v>152</v>
      </c>
      <c r="M844" s="98">
        <f t="shared" si="191"/>
        <v>597</v>
      </c>
      <c r="N844" s="73"/>
    </row>
    <row r="845" spans="1:14" ht="14.25" x14ac:dyDescent="0.2">
      <c r="A845" s="13"/>
      <c r="B845" s="6"/>
      <c r="C845" s="7"/>
      <c r="D845" s="47"/>
      <c r="E845" s="47"/>
      <c r="F845" s="8"/>
      <c r="G845" s="48"/>
      <c r="H845" s="9"/>
      <c r="I845" s="10" t="str">
        <f t="shared" si="185"/>
        <v>P</v>
      </c>
      <c r="J845" s="11" t="str">
        <f t="shared" si="186"/>
        <v/>
      </c>
      <c r="K845" s="97">
        <v>441</v>
      </c>
      <c r="L845" s="97">
        <v>188</v>
      </c>
      <c r="M845" s="98">
        <f t="shared" si="191"/>
        <v>629</v>
      </c>
      <c r="N845" s="73"/>
    </row>
    <row r="846" spans="1:14" ht="14.25" x14ac:dyDescent="0.2">
      <c r="A846" s="13" t="s">
        <v>609</v>
      </c>
      <c r="B846" s="6" t="str">
        <f t="shared" si="187"/>
        <v>P</v>
      </c>
      <c r="C846" s="7" t="str">
        <f t="shared" si="188"/>
        <v/>
      </c>
      <c r="D846" s="47">
        <v>575</v>
      </c>
      <c r="E846" s="47">
        <v>99</v>
      </c>
      <c r="F846" s="8">
        <f t="shared" si="189"/>
        <v>674</v>
      </c>
      <c r="G846" s="48" t="s">
        <v>26</v>
      </c>
      <c r="H846" s="9">
        <f t="shared" si="190"/>
        <v>0.85311572700296734</v>
      </c>
      <c r="I846" s="10" t="str">
        <f t="shared" si="185"/>
        <v/>
      </c>
      <c r="J846" s="11" t="str">
        <f t="shared" si="186"/>
        <v/>
      </c>
      <c r="K846" s="97"/>
      <c r="L846" s="97"/>
      <c r="M846" s="98"/>
      <c r="N846" s="73"/>
    </row>
    <row r="847" spans="1:14" ht="14.25" x14ac:dyDescent="0.2">
      <c r="A847" s="13" t="s">
        <v>610</v>
      </c>
      <c r="B847" s="6" t="str">
        <f t="shared" si="187"/>
        <v>P</v>
      </c>
      <c r="C847" s="7" t="str">
        <f t="shared" si="188"/>
        <v/>
      </c>
      <c r="D847" s="47">
        <v>143</v>
      </c>
      <c r="E847" s="47">
        <v>78</v>
      </c>
      <c r="F847" s="8">
        <f t="shared" si="189"/>
        <v>221</v>
      </c>
      <c r="G847" s="48" t="s">
        <v>26</v>
      </c>
      <c r="H847" s="9">
        <f t="shared" si="190"/>
        <v>0.6470588235294118</v>
      </c>
      <c r="I847" s="10" t="str">
        <f t="shared" si="185"/>
        <v>P</v>
      </c>
      <c r="J847" s="11" t="str">
        <f t="shared" si="186"/>
        <v/>
      </c>
      <c r="K847" s="97">
        <v>157</v>
      </c>
      <c r="L847" s="97">
        <v>63</v>
      </c>
      <c r="M847" s="98">
        <f t="shared" si="191"/>
        <v>220</v>
      </c>
      <c r="N847" s="73"/>
    </row>
    <row r="848" spans="1:14" ht="15" x14ac:dyDescent="0.25">
      <c r="A848" s="136" t="s">
        <v>5</v>
      </c>
      <c r="B848" s="135">
        <f>COUNTIF(B822:B847, "P")</f>
        <v>22</v>
      </c>
      <c r="C848" s="135">
        <f>COUNTIF(C822:C847, "D")</f>
        <v>0</v>
      </c>
      <c r="D848" s="134"/>
      <c r="E848" s="134"/>
      <c r="F848" s="123"/>
      <c r="G848" s="66"/>
      <c r="H848" s="124"/>
      <c r="I848" s="66"/>
      <c r="J848" s="66"/>
      <c r="K848" s="125"/>
      <c r="L848" s="125"/>
      <c r="M848" s="123"/>
      <c r="N848" s="126"/>
    </row>
    <row r="849" spans="1:14" ht="15" customHeight="1" x14ac:dyDescent="0.2">
      <c r="A849" s="63"/>
      <c r="B849" s="64"/>
      <c r="C849" s="64"/>
      <c r="D849" s="64"/>
      <c r="E849" s="64"/>
      <c r="F849" s="64"/>
      <c r="G849" s="64"/>
      <c r="H849" s="64"/>
      <c r="I849" s="62"/>
      <c r="J849" s="62"/>
      <c r="K849" s="104"/>
      <c r="L849" s="104"/>
      <c r="M849" s="104"/>
      <c r="N849" s="65"/>
    </row>
    <row r="850" spans="1:14" ht="15" x14ac:dyDescent="0.25">
      <c r="A850" s="80" t="s">
        <v>490</v>
      </c>
      <c r="B850" s="81"/>
      <c r="C850" s="82"/>
      <c r="D850" s="83"/>
      <c r="E850" s="83"/>
      <c r="F850" s="84"/>
      <c r="G850" s="85"/>
      <c r="H850" s="86"/>
      <c r="I850" s="87" t="str">
        <f t="shared" ref="I850:I859" si="192">IF(K850&gt;L850, "P", "")</f>
        <v/>
      </c>
      <c r="J850" s="88" t="str">
        <f t="shared" ref="J850:J859" si="193">IF(L850&gt;K850, "D", "")</f>
        <v/>
      </c>
      <c r="K850" s="95"/>
      <c r="L850" s="95"/>
      <c r="M850" s="96"/>
      <c r="N850" s="91"/>
    </row>
    <row r="851" spans="1:14" ht="14.25" x14ac:dyDescent="0.2">
      <c r="A851" s="90" t="s">
        <v>1015</v>
      </c>
      <c r="B851" s="81" t="str">
        <f t="shared" ref="B851:B858" si="194">IF(OR(AND(G851="N", H851&gt;50%), AND(G851="Y", H851&gt;=60%)), "P", "")</f>
        <v>P</v>
      </c>
      <c r="C851" s="82" t="str">
        <f t="shared" ref="C851:C858" si="195">IF(OR(AND(G851="N", H851&lt;50%), (AND(G851="Y", H851&lt;60%))), "D", "")</f>
        <v/>
      </c>
      <c r="D851" s="83">
        <v>3833</v>
      </c>
      <c r="E851" s="83">
        <v>1370</v>
      </c>
      <c r="F851" s="84">
        <f t="shared" ref="F851:F858" si="196">SUM(D851:E851)</f>
        <v>5203</v>
      </c>
      <c r="G851" s="85" t="s">
        <v>26</v>
      </c>
      <c r="H851" s="86">
        <f t="shared" ref="H851:H858" si="197">D851/F851</f>
        <v>0.73669037093984235</v>
      </c>
      <c r="I851" s="87" t="str">
        <f t="shared" si="192"/>
        <v/>
      </c>
      <c r="J851" s="88" t="str">
        <f t="shared" si="193"/>
        <v/>
      </c>
      <c r="K851" s="95"/>
      <c r="L851" s="95"/>
      <c r="M851" s="96"/>
      <c r="N851" s="91"/>
    </row>
    <row r="852" spans="1:14" ht="15" x14ac:dyDescent="0.25">
      <c r="A852" s="149" t="s">
        <v>1016</v>
      </c>
      <c r="B852" s="150" t="str">
        <f t="shared" si="194"/>
        <v/>
      </c>
      <c r="C852" s="151" t="str">
        <f t="shared" si="195"/>
        <v>D</v>
      </c>
      <c r="D852" s="152">
        <v>1229</v>
      </c>
      <c r="E852" s="152">
        <v>3101</v>
      </c>
      <c r="F852" s="153">
        <f t="shared" si="196"/>
        <v>4330</v>
      </c>
      <c r="G852" s="154" t="s">
        <v>26</v>
      </c>
      <c r="H852" s="155">
        <f t="shared" si="197"/>
        <v>0.28383371824480369</v>
      </c>
      <c r="I852" s="156" t="str">
        <f t="shared" si="192"/>
        <v/>
      </c>
      <c r="J852" s="157" t="str">
        <f t="shared" si="193"/>
        <v/>
      </c>
      <c r="K852" s="158"/>
      <c r="L852" s="158"/>
      <c r="M852" s="159"/>
      <c r="N852" s="160"/>
    </row>
    <row r="853" spans="1:14" ht="14.25" x14ac:dyDescent="0.2">
      <c r="A853" s="90" t="s">
        <v>1017</v>
      </c>
      <c r="B853" s="81" t="str">
        <f t="shared" si="194"/>
        <v>P</v>
      </c>
      <c r="C853" s="82" t="str">
        <f t="shared" si="195"/>
        <v/>
      </c>
      <c r="D853" s="83">
        <v>418</v>
      </c>
      <c r="E853" s="83">
        <v>109</v>
      </c>
      <c r="F853" s="84">
        <f t="shared" si="196"/>
        <v>527</v>
      </c>
      <c r="G853" s="85" t="s">
        <v>26</v>
      </c>
      <c r="H853" s="86">
        <f t="shared" si="197"/>
        <v>0.79316888045540801</v>
      </c>
      <c r="I853" s="87" t="str">
        <f t="shared" si="192"/>
        <v>P</v>
      </c>
      <c r="J853" s="88" t="str">
        <f t="shared" si="193"/>
        <v/>
      </c>
      <c r="K853" s="95">
        <v>411</v>
      </c>
      <c r="L853" s="95">
        <v>119</v>
      </c>
      <c r="M853" s="96">
        <f>SUM(K853:L853)</f>
        <v>530</v>
      </c>
      <c r="N853" s="91" t="s">
        <v>75</v>
      </c>
    </row>
    <row r="854" spans="1:14" ht="14.25" x14ac:dyDescent="0.2">
      <c r="A854" s="90" t="s">
        <v>1018</v>
      </c>
      <c r="B854" s="81" t="str">
        <f t="shared" si="194"/>
        <v>P</v>
      </c>
      <c r="C854" s="82" t="str">
        <f t="shared" si="195"/>
        <v/>
      </c>
      <c r="D854" s="83">
        <v>1304</v>
      </c>
      <c r="E854" s="83">
        <v>317</v>
      </c>
      <c r="F854" s="84">
        <f t="shared" si="196"/>
        <v>1621</v>
      </c>
      <c r="G854" s="85" t="s">
        <v>26</v>
      </c>
      <c r="H854" s="86">
        <f t="shared" si="197"/>
        <v>0.80444170265268355</v>
      </c>
      <c r="I854" s="87" t="str">
        <f t="shared" si="192"/>
        <v>P</v>
      </c>
      <c r="J854" s="88" t="str">
        <f t="shared" si="193"/>
        <v/>
      </c>
      <c r="K854" s="95">
        <v>1381</v>
      </c>
      <c r="L854" s="95">
        <v>235</v>
      </c>
      <c r="M854" s="96">
        <f>SUM(K854:L854)</f>
        <v>1616</v>
      </c>
      <c r="N854" s="91" t="s">
        <v>491</v>
      </c>
    </row>
    <row r="855" spans="1:14" ht="14.25" x14ac:dyDescent="0.2">
      <c r="A855" s="90" t="s">
        <v>1019</v>
      </c>
      <c r="B855" s="81" t="str">
        <f t="shared" si="194"/>
        <v>P</v>
      </c>
      <c r="C855" s="82" t="str">
        <f t="shared" si="195"/>
        <v/>
      </c>
      <c r="D855" s="83">
        <v>1955</v>
      </c>
      <c r="E855" s="83">
        <v>508</v>
      </c>
      <c r="F855" s="84">
        <f t="shared" si="196"/>
        <v>2463</v>
      </c>
      <c r="G855" s="85" t="s">
        <v>26</v>
      </c>
      <c r="H855" s="86">
        <f t="shared" si="197"/>
        <v>0.79374746244417382</v>
      </c>
      <c r="I855" s="87" t="str">
        <f t="shared" si="192"/>
        <v>P</v>
      </c>
      <c r="J855" s="88" t="str">
        <f t="shared" si="193"/>
        <v/>
      </c>
      <c r="K855" s="95">
        <v>1809</v>
      </c>
      <c r="L855" s="95">
        <v>491</v>
      </c>
      <c r="M855" s="96">
        <f>SUM(K855:L855)</f>
        <v>2300</v>
      </c>
      <c r="N855" s="91" t="s">
        <v>71</v>
      </c>
    </row>
    <row r="856" spans="1:14" ht="14.25" x14ac:dyDescent="0.2">
      <c r="A856" s="90" t="s">
        <v>1020</v>
      </c>
      <c r="B856" s="81" t="str">
        <f t="shared" si="194"/>
        <v>P</v>
      </c>
      <c r="C856" s="82" t="str">
        <f t="shared" si="195"/>
        <v/>
      </c>
      <c r="D856" s="83">
        <v>1484</v>
      </c>
      <c r="E856" s="83">
        <v>466</v>
      </c>
      <c r="F856" s="84">
        <f t="shared" si="196"/>
        <v>1950</v>
      </c>
      <c r="G856" s="85" t="s">
        <v>26</v>
      </c>
      <c r="H856" s="86">
        <f t="shared" si="197"/>
        <v>0.76102564102564108</v>
      </c>
      <c r="I856" s="87" t="str">
        <f t="shared" si="192"/>
        <v/>
      </c>
      <c r="J856" s="88" t="str">
        <f t="shared" si="193"/>
        <v/>
      </c>
      <c r="K856" s="95"/>
      <c r="L856" s="95"/>
      <c r="M856" s="96"/>
      <c r="N856" s="91"/>
    </row>
    <row r="857" spans="1:14" ht="14.25" x14ac:dyDescent="0.2">
      <c r="A857" s="90" t="s">
        <v>1021</v>
      </c>
      <c r="B857" s="81" t="str">
        <f t="shared" si="194"/>
        <v>P</v>
      </c>
      <c r="C857" s="82" t="str">
        <f t="shared" si="195"/>
        <v/>
      </c>
      <c r="D857" s="83">
        <v>1851</v>
      </c>
      <c r="E857" s="83">
        <v>918</v>
      </c>
      <c r="F857" s="84">
        <f t="shared" si="196"/>
        <v>2769</v>
      </c>
      <c r="G857" s="85" t="s">
        <v>26</v>
      </c>
      <c r="H857" s="86">
        <f t="shared" si="197"/>
        <v>0.66847237269772486</v>
      </c>
      <c r="I857" s="87" t="str">
        <f t="shared" si="192"/>
        <v>P</v>
      </c>
      <c r="J857" s="88" t="str">
        <f t="shared" si="193"/>
        <v/>
      </c>
      <c r="K857" s="95">
        <v>1735</v>
      </c>
      <c r="L857" s="95">
        <v>935</v>
      </c>
      <c r="M857" s="96">
        <f>SUM(K857:L857)</f>
        <v>2670</v>
      </c>
      <c r="N857" s="91" t="s">
        <v>75</v>
      </c>
    </row>
    <row r="858" spans="1:14" ht="14.25" x14ac:dyDescent="0.2">
      <c r="A858" s="92" t="s">
        <v>1022</v>
      </c>
      <c r="B858" s="81" t="str">
        <f t="shared" si="194"/>
        <v>P</v>
      </c>
      <c r="C858" s="82" t="str">
        <f t="shared" si="195"/>
        <v/>
      </c>
      <c r="D858" s="93">
        <v>4555</v>
      </c>
      <c r="E858" s="93">
        <v>1294</v>
      </c>
      <c r="F858" s="84">
        <f t="shared" si="196"/>
        <v>5849</v>
      </c>
      <c r="G858" s="85" t="s">
        <v>26</v>
      </c>
      <c r="H858" s="86">
        <f t="shared" si="197"/>
        <v>0.77876560095742864</v>
      </c>
      <c r="I858" s="87" t="str">
        <f t="shared" si="192"/>
        <v>P</v>
      </c>
      <c r="J858" s="88" t="str">
        <f t="shared" si="193"/>
        <v/>
      </c>
      <c r="K858" s="95">
        <v>4848</v>
      </c>
      <c r="L858" s="95">
        <v>1127</v>
      </c>
      <c r="M858" s="96">
        <f>SUM(K858:L858)</f>
        <v>5975</v>
      </c>
      <c r="N858" s="91" t="s">
        <v>71</v>
      </c>
    </row>
    <row r="859" spans="1:14" ht="14.25" x14ac:dyDescent="0.2">
      <c r="A859" s="90"/>
      <c r="B859" s="81"/>
      <c r="C859" s="82"/>
      <c r="D859" s="83"/>
      <c r="E859" s="83"/>
      <c r="F859" s="84"/>
      <c r="G859" s="85"/>
      <c r="H859" s="86"/>
      <c r="I859" s="87" t="str">
        <f t="shared" si="192"/>
        <v>P</v>
      </c>
      <c r="J859" s="88" t="str">
        <f t="shared" si="193"/>
        <v/>
      </c>
      <c r="K859" s="95">
        <v>4438</v>
      </c>
      <c r="L859" s="95">
        <v>1411</v>
      </c>
      <c r="M859" s="96">
        <f>SUM(K859:L859)</f>
        <v>5849</v>
      </c>
      <c r="N859" s="91" t="s">
        <v>71</v>
      </c>
    </row>
    <row r="860" spans="1:14" ht="15" x14ac:dyDescent="0.25">
      <c r="A860" s="120" t="s">
        <v>5</v>
      </c>
      <c r="B860" s="121">
        <f>COUNTIF(B850:B859, "P")</f>
        <v>7</v>
      </c>
      <c r="C860" s="121">
        <f>COUNTIF(C851:C859, "D")</f>
        <v>1</v>
      </c>
      <c r="D860" s="128"/>
      <c r="E860" s="128"/>
      <c r="F860" s="129"/>
      <c r="G860" s="130"/>
      <c r="H860" s="131"/>
      <c r="I860" s="130"/>
      <c r="J860" s="130"/>
      <c r="K860" s="132"/>
      <c r="L860" s="132"/>
      <c r="M860" s="129"/>
      <c r="N860" s="133"/>
    </row>
    <row r="861" spans="1:14" ht="15" customHeight="1" x14ac:dyDescent="0.2">
      <c r="A861" s="63"/>
      <c r="B861" s="64"/>
      <c r="C861" s="64"/>
      <c r="D861" s="64"/>
      <c r="E861" s="64"/>
      <c r="F861" s="64"/>
      <c r="G861" s="64"/>
      <c r="H861" s="64"/>
      <c r="I861" s="62"/>
      <c r="J861" s="62"/>
      <c r="K861" s="104"/>
      <c r="L861" s="104"/>
      <c r="M861" s="104"/>
      <c r="N861" s="65"/>
    </row>
    <row r="862" spans="1:14" ht="15" x14ac:dyDescent="0.25">
      <c r="A862" s="40" t="s">
        <v>295</v>
      </c>
      <c r="B862" s="6"/>
      <c r="C862" s="7"/>
      <c r="D862" s="47"/>
      <c r="E862" s="47"/>
      <c r="F862" s="8"/>
      <c r="G862" s="48"/>
      <c r="H862" s="9"/>
      <c r="I862" s="10" t="str">
        <f t="shared" ref="I862" si="198">IF(K862&gt;L862, "P", "")</f>
        <v/>
      </c>
      <c r="J862" s="11" t="str">
        <f t="shared" ref="J862" si="199">IF(L862&gt;K862, "D", "")</f>
        <v/>
      </c>
      <c r="K862" s="97"/>
      <c r="L862" s="97"/>
      <c r="M862" s="98"/>
      <c r="N862" s="73"/>
    </row>
    <row r="863" spans="1:14" ht="14.25" x14ac:dyDescent="0.2">
      <c r="A863" s="13" t="s">
        <v>1054</v>
      </c>
      <c r="B863" s="6" t="str">
        <f t="shared" ref="B863:B880" si="200">IF(OR(AND(G863="N", H863&gt;50%), AND(G863="Y", H863&gt;=60%)), "P", "")</f>
        <v>P</v>
      </c>
      <c r="C863" s="7" t="str">
        <f t="shared" ref="C863:C880" si="201">IF(OR(AND(G863="N", H863&lt;50%), (AND(G863="Y", H863&lt;60%))), "D", "")</f>
        <v/>
      </c>
      <c r="D863" s="47">
        <v>156</v>
      </c>
      <c r="E863" s="47">
        <v>21</v>
      </c>
      <c r="F863" s="8">
        <f t="shared" ref="F863:F880" si="202">SUM(D863:E863)</f>
        <v>177</v>
      </c>
      <c r="G863" s="48" t="s">
        <v>26</v>
      </c>
      <c r="H863" s="9">
        <f t="shared" ref="H863:H880" si="203">D863/F863</f>
        <v>0.88135593220338981</v>
      </c>
      <c r="I863" s="10" t="str">
        <f t="shared" ref="I863:I880" si="204">IF(K863&gt;L863, "P", "")</f>
        <v/>
      </c>
      <c r="J863" s="11" t="str">
        <f t="shared" ref="J863:J880" si="205">IF(L863&gt;K863, "D", "")</f>
        <v/>
      </c>
      <c r="K863" s="97"/>
      <c r="L863" s="97"/>
      <c r="M863" s="98"/>
      <c r="N863" s="73"/>
    </row>
    <row r="864" spans="1:14" ht="14.25" x14ac:dyDescent="0.2">
      <c r="A864" s="13" t="s">
        <v>1055</v>
      </c>
      <c r="B864" s="6" t="str">
        <f t="shared" si="200"/>
        <v>P</v>
      </c>
      <c r="C864" s="7" t="str">
        <f t="shared" si="201"/>
        <v/>
      </c>
      <c r="D864" s="47">
        <v>356</v>
      </c>
      <c r="E864" s="47">
        <v>75</v>
      </c>
      <c r="F864" s="8">
        <f t="shared" si="202"/>
        <v>431</v>
      </c>
      <c r="G864" s="48" t="s">
        <v>26</v>
      </c>
      <c r="H864" s="9">
        <f t="shared" si="203"/>
        <v>0.82598607888631093</v>
      </c>
      <c r="I864" s="10" t="str">
        <f t="shared" si="204"/>
        <v/>
      </c>
      <c r="J864" s="11" t="str">
        <f t="shared" si="205"/>
        <v/>
      </c>
      <c r="K864" s="97"/>
      <c r="L864" s="97"/>
      <c r="M864" s="98"/>
      <c r="N864" s="73"/>
    </row>
    <row r="865" spans="1:14" ht="14.25" x14ac:dyDescent="0.2">
      <c r="A865" s="13" t="s">
        <v>1056</v>
      </c>
      <c r="B865" s="6" t="str">
        <f t="shared" si="200"/>
        <v>P</v>
      </c>
      <c r="C865" s="7" t="str">
        <f t="shared" si="201"/>
        <v/>
      </c>
      <c r="D865" s="47">
        <v>102</v>
      </c>
      <c r="E865" s="47">
        <v>17</v>
      </c>
      <c r="F865" s="8">
        <f t="shared" si="202"/>
        <v>119</v>
      </c>
      <c r="G865" s="48" t="s">
        <v>26</v>
      </c>
      <c r="H865" s="9">
        <f t="shared" si="203"/>
        <v>0.8571428571428571</v>
      </c>
      <c r="I865" s="10" t="str">
        <f t="shared" si="204"/>
        <v/>
      </c>
      <c r="J865" s="11" t="str">
        <f t="shared" si="205"/>
        <v/>
      </c>
      <c r="K865" s="97"/>
      <c r="L865" s="97"/>
      <c r="M865" s="98"/>
      <c r="N865" s="73"/>
    </row>
    <row r="866" spans="1:14" ht="14.25" x14ac:dyDescent="0.2">
      <c r="A866" s="13" t="s">
        <v>1057</v>
      </c>
      <c r="B866" s="6" t="str">
        <f t="shared" si="200"/>
        <v>P</v>
      </c>
      <c r="C866" s="7" t="str">
        <f t="shared" si="201"/>
        <v/>
      </c>
      <c r="D866" s="47">
        <v>122</v>
      </c>
      <c r="E866" s="47">
        <v>35</v>
      </c>
      <c r="F866" s="8">
        <f t="shared" si="202"/>
        <v>157</v>
      </c>
      <c r="G866" s="48" t="s">
        <v>26</v>
      </c>
      <c r="H866" s="9">
        <f t="shared" si="203"/>
        <v>0.77707006369426757</v>
      </c>
      <c r="I866" s="10" t="str">
        <f t="shared" si="204"/>
        <v/>
      </c>
      <c r="J866" s="11" t="str">
        <f t="shared" si="205"/>
        <v/>
      </c>
      <c r="K866" s="97"/>
      <c r="L866" s="97"/>
      <c r="M866" s="98"/>
      <c r="N866" s="73"/>
    </row>
    <row r="867" spans="1:14" ht="14.25" x14ac:dyDescent="0.2">
      <c r="A867" s="13" t="s">
        <v>1058</v>
      </c>
      <c r="B867" s="6" t="str">
        <f t="shared" si="200"/>
        <v>P</v>
      </c>
      <c r="C867" s="7" t="str">
        <f t="shared" si="201"/>
        <v/>
      </c>
      <c r="D867" s="47">
        <v>122</v>
      </c>
      <c r="E867" s="47">
        <v>17</v>
      </c>
      <c r="F867" s="8">
        <f t="shared" si="202"/>
        <v>139</v>
      </c>
      <c r="G867" s="48" t="s">
        <v>26</v>
      </c>
      <c r="H867" s="9">
        <f t="shared" si="203"/>
        <v>0.87769784172661869</v>
      </c>
      <c r="I867" s="10" t="str">
        <f t="shared" si="204"/>
        <v/>
      </c>
      <c r="J867" s="11" t="str">
        <f t="shared" si="205"/>
        <v/>
      </c>
      <c r="K867" s="97"/>
      <c r="L867" s="97"/>
      <c r="M867" s="98"/>
      <c r="N867" s="73"/>
    </row>
    <row r="868" spans="1:14" ht="14.25" x14ac:dyDescent="0.2">
      <c r="A868" s="13" t="s">
        <v>1059</v>
      </c>
      <c r="B868" s="6" t="str">
        <f t="shared" si="200"/>
        <v>P</v>
      </c>
      <c r="C868" s="7" t="str">
        <f t="shared" si="201"/>
        <v/>
      </c>
      <c r="D868" s="47">
        <v>175</v>
      </c>
      <c r="E868" s="47">
        <v>75</v>
      </c>
      <c r="F868" s="8">
        <f t="shared" si="202"/>
        <v>250</v>
      </c>
      <c r="G868" s="48" t="s">
        <v>26</v>
      </c>
      <c r="H868" s="9">
        <f t="shared" si="203"/>
        <v>0.7</v>
      </c>
      <c r="I868" s="10" t="str">
        <f t="shared" si="204"/>
        <v/>
      </c>
      <c r="J868" s="11" t="str">
        <f t="shared" si="205"/>
        <v/>
      </c>
      <c r="K868" s="97"/>
      <c r="L868" s="97"/>
      <c r="M868" s="98"/>
      <c r="N868" s="73"/>
    </row>
    <row r="869" spans="1:14" ht="14.25" x14ac:dyDescent="0.2">
      <c r="A869" s="13" t="s">
        <v>1060</v>
      </c>
      <c r="B869" s="6" t="str">
        <f t="shared" si="200"/>
        <v>P</v>
      </c>
      <c r="C869" s="7" t="str">
        <f t="shared" si="201"/>
        <v/>
      </c>
      <c r="D869" s="47">
        <v>87</v>
      </c>
      <c r="E869" s="47">
        <v>14</v>
      </c>
      <c r="F869" s="8">
        <f t="shared" si="202"/>
        <v>101</v>
      </c>
      <c r="G869" s="48" t="s">
        <v>26</v>
      </c>
      <c r="H869" s="9">
        <f t="shared" si="203"/>
        <v>0.86138613861386137</v>
      </c>
      <c r="I869" s="10" t="str">
        <f t="shared" si="204"/>
        <v/>
      </c>
      <c r="J869" s="11" t="str">
        <f t="shared" si="205"/>
        <v/>
      </c>
      <c r="K869" s="97"/>
      <c r="L869" s="97"/>
      <c r="M869" s="98"/>
      <c r="N869" s="73"/>
    </row>
    <row r="870" spans="1:14" ht="14.25" x14ac:dyDescent="0.2">
      <c r="A870" s="13" t="s">
        <v>1061</v>
      </c>
      <c r="B870" s="6" t="str">
        <f t="shared" si="200"/>
        <v>P</v>
      </c>
      <c r="C870" s="7" t="str">
        <f t="shared" si="201"/>
        <v/>
      </c>
      <c r="D870" s="47">
        <v>79</v>
      </c>
      <c r="E870" s="47">
        <v>9</v>
      </c>
      <c r="F870" s="8">
        <f t="shared" si="202"/>
        <v>88</v>
      </c>
      <c r="G870" s="48" t="s">
        <v>26</v>
      </c>
      <c r="H870" s="9">
        <f t="shared" si="203"/>
        <v>0.89772727272727271</v>
      </c>
      <c r="I870" s="10" t="str">
        <f t="shared" si="204"/>
        <v/>
      </c>
      <c r="J870" s="11" t="str">
        <f t="shared" si="205"/>
        <v/>
      </c>
      <c r="K870" s="97"/>
      <c r="L870" s="97"/>
      <c r="M870" s="98"/>
      <c r="N870" s="73"/>
    </row>
    <row r="871" spans="1:14" ht="14.25" x14ac:dyDescent="0.2">
      <c r="A871" s="13" t="s">
        <v>1062</v>
      </c>
      <c r="B871" s="6" t="str">
        <f t="shared" si="200"/>
        <v>P</v>
      </c>
      <c r="C871" s="7" t="str">
        <f t="shared" si="201"/>
        <v/>
      </c>
      <c r="D871" s="47">
        <v>181</v>
      </c>
      <c r="E871" s="47">
        <v>20</v>
      </c>
      <c r="F871" s="8">
        <f t="shared" si="202"/>
        <v>201</v>
      </c>
      <c r="G871" s="48" t="s">
        <v>26</v>
      </c>
      <c r="H871" s="9">
        <f t="shared" si="203"/>
        <v>0.90049751243781095</v>
      </c>
      <c r="I871" s="10" t="str">
        <f t="shared" si="204"/>
        <v/>
      </c>
      <c r="J871" s="11" t="str">
        <f t="shared" si="205"/>
        <v/>
      </c>
      <c r="K871" s="97"/>
      <c r="L871" s="97"/>
      <c r="M871" s="98"/>
      <c r="N871" s="73"/>
    </row>
    <row r="872" spans="1:14" ht="14.25" x14ac:dyDescent="0.2">
      <c r="A872" s="13" t="s">
        <v>1063</v>
      </c>
      <c r="B872" s="6" t="str">
        <f t="shared" si="200"/>
        <v>P</v>
      </c>
      <c r="C872" s="7" t="str">
        <f t="shared" si="201"/>
        <v/>
      </c>
      <c r="D872" s="47">
        <v>69</v>
      </c>
      <c r="E872" s="47">
        <v>19</v>
      </c>
      <c r="F872" s="8">
        <f t="shared" si="202"/>
        <v>88</v>
      </c>
      <c r="G872" s="48" t="s">
        <v>26</v>
      </c>
      <c r="H872" s="9">
        <f t="shared" si="203"/>
        <v>0.78409090909090906</v>
      </c>
      <c r="I872" s="10" t="str">
        <f t="shared" si="204"/>
        <v/>
      </c>
      <c r="J872" s="11" t="str">
        <f t="shared" si="205"/>
        <v/>
      </c>
      <c r="K872" s="97"/>
      <c r="L872" s="97"/>
      <c r="M872" s="98"/>
      <c r="N872" s="73"/>
    </row>
    <row r="873" spans="1:14" ht="14.25" x14ac:dyDescent="0.2">
      <c r="A873" s="13" t="s">
        <v>1064</v>
      </c>
      <c r="B873" s="6" t="str">
        <f t="shared" si="200"/>
        <v>P</v>
      </c>
      <c r="C873" s="7" t="str">
        <f t="shared" si="201"/>
        <v/>
      </c>
      <c r="D873" s="47">
        <v>128</v>
      </c>
      <c r="E873" s="47">
        <v>28</v>
      </c>
      <c r="F873" s="8">
        <f t="shared" si="202"/>
        <v>156</v>
      </c>
      <c r="G873" s="48" t="s">
        <v>26</v>
      </c>
      <c r="H873" s="9">
        <f t="shared" si="203"/>
        <v>0.82051282051282048</v>
      </c>
      <c r="I873" s="10" t="str">
        <f t="shared" si="204"/>
        <v/>
      </c>
      <c r="J873" s="11" t="str">
        <f t="shared" si="205"/>
        <v/>
      </c>
      <c r="K873" s="97"/>
      <c r="L873" s="97"/>
      <c r="M873" s="98"/>
      <c r="N873" s="73"/>
    </row>
    <row r="874" spans="1:14" ht="14.25" x14ac:dyDescent="0.2">
      <c r="A874" s="13" t="s">
        <v>1065</v>
      </c>
      <c r="B874" s="6" t="str">
        <f t="shared" si="200"/>
        <v>P</v>
      </c>
      <c r="C874" s="7" t="str">
        <f t="shared" si="201"/>
        <v/>
      </c>
      <c r="D874" s="47">
        <v>144</v>
      </c>
      <c r="E874" s="47">
        <v>23</v>
      </c>
      <c r="F874" s="8">
        <f t="shared" si="202"/>
        <v>167</v>
      </c>
      <c r="G874" s="48" t="s">
        <v>26</v>
      </c>
      <c r="H874" s="9">
        <f t="shared" si="203"/>
        <v>0.86227544910179643</v>
      </c>
      <c r="I874" s="10" t="str">
        <f t="shared" si="204"/>
        <v/>
      </c>
      <c r="J874" s="11" t="str">
        <f t="shared" si="205"/>
        <v/>
      </c>
      <c r="K874" s="97"/>
      <c r="L874" s="97"/>
      <c r="M874" s="98"/>
      <c r="N874" s="73"/>
    </row>
    <row r="875" spans="1:14" ht="14.25" x14ac:dyDescent="0.2">
      <c r="A875" s="13" t="s">
        <v>1066</v>
      </c>
      <c r="B875" s="6" t="str">
        <f t="shared" si="200"/>
        <v>P</v>
      </c>
      <c r="C875" s="7" t="str">
        <f t="shared" si="201"/>
        <v/>
      </c>
      <c r="D875" s="47">
        <v>396</v>
      </c>
      <c r="E875" s="47">
        <v>97</v>
      </c>
      <c r="F875" s="8">
        <f t="shared" si="202"/>
        <v>493</v>
      </c>
      <c r="G875" s="48" t="s">
        <v>26</v>
      </c>
      <c r="H875" s="9">
        <f t="shared" si="203"/>
        <v>0.80324543610547672</v>
      </c>
      <c r="I875" s="10" t="str">
        <f t="shared" si="204"/>
        <v/>
      </c>
      <c r="J875" s="11" t="str">
        <f t="shared" si="205"/>
        <v/>
      </c>
      <c r="K875" s="97"/>
      <c r="L875" s="97"/>
      <c r="M875" s="98"/>
      <c r="N875" s="73"/>
    </row>
    <row r="876" spans="1:14" ht="14.25" x14ac:dyDescent="0.2">
      <c r="A876" s="13" t="s">
        <v>1067</v>
      </c>
      <c r="B876" s="6" t="str">
        <f t="shared" si="200"/>
        <v>P</v>
      </c>
      <c r="C876" s="7" t="str">
        <f t="shared" si="201"/>
        <v/>
      </c>
      <c r="D876" s="47">
        <v>109</v>
      </c>
      <c r="E876" s="47">
        <v>33</v>
      </c>
      <c r="F876" s="8">
        <f t="shared" si="202"/>
        <v>142</v>
      </c>
      <c r="G876" s="48" t="s">
        <v>26</v>
      </c>
      <c r="H876" s="9">
        <f t="shared" si="203"/>
        <v>0.76760563380281688</v>
      </c>
      <c r="I876" s="10" t="str">
        <f t="shared" si="204"/>
        <v/>
      </c>
      <c r="J876" s="11" t="str">
        <f t="shared" si="205"/>
        <v/>
      </c>
      <c r="K876" s="97"/>
      <c r="L876" s="97"/>
      <c r="M876" s="98"/>
      <c r="N876" s="73"/>
    </row>
    <row r="877" spans="1:14" ht="14.25" x14ac:dyDescent="0.2">
      <c r="A877" s="13" t="s">
        <v>1068</v>
      </c>
      <c r="B877" s="6" t="str">
        <f t="shared" si="200"/>
        <v>P</v>
      </c>
      <c r="C877" s="7" t="str">
        <f t="shared" si="201"/>
        <v/>
      </c>
      <c r="D877" s="47">
        <v>166</v>
      </c>
      <c r="E877" s="47">
        <v>13</v>
      </c>
      <c r="F877" s="8">
        <f t="shared" si="202"/>
        <v>179</v>
      </c>
      <c r="G877" s="48" t="s">
        <v>26</v>
      </c>
      <c r="H877" s="9">
        <f t="shared" si="203"/>
        <v>0.92737430167597767</v>
      </c>
      <c r="I877" s="10" t="str">
        <f t="shared" si="204"/>
        <v/>
      </c>
      <c r="J877" s="11" t="str">
        <f t="shared" si="205"/>
        <v/>
      </c>
      <c r="K877" s="97"/>
      <c r="L877" s="97"/>
      <c r="M877" s="98"/>
      <c r="N877" s="73"/>
    </row>
    <row r="878" spans="1:14" ht="14.25" x14ac:dyDescent="0.2">
      <c r="A878" s="13" t="s">
        <v>296</v>
      </c>
      <c r="B878" s="6" t="str">
        <f t="shared" si="200"/>
        <v>P</v>
      </c>
      <c r="C878" s="7" t="str">
        <f t="shared" si="201"/>
        <v/>
      </c>
      <c r="D878" s="47">
        <v>198</v>
      </c>
      <c r="E878" s="47">
        <v>30</v>
      </c>
      <c r="F878" s="8">
        <f t="shared" si="202"/>
        <v>228</v>
      </c>
      <c r="G878" s="48" t="s">
        <v>26</v>
      </c>
      <c r="H878" s="9">
        <f t="shared" si="203"/>
        <v>0.86842105263157898</v>
      </c>
      <c r="I878" s="10" t="str">
        <f t="shared" si="204"/>
        <v/>
      </c>
      <c r="J878" s="11" t="str">
        <f t="shared" si="205"/>
        <v/>
      </c>
      <c r="K878" s="97"/>
      <c r="L878" s="97"/>
      <c r="M878" s="98"/>
      <c r="N878" s="73"/>
    </row>
    <row r="879" spans="1:14" ht="14.25" x14ac:dyDescent="0.2">
      <c r="A879" s="13" t="s">
        <v>1069</v>
      </c>
      <c r="B879" s="6" t="str">
        <f t="shared" si="200"/>
        <v>P</v>
      </c>
      <c r="C879" s="7" t="str">
        <f t="shared" si="201"/>
        <v/>
      </c>
      <c r="D879" s="47">
        <v>142</v>
      </c>
      <c r="E879" s="47">
        <v>56</v>
      </c>
      <c r="F879" s="8">
        <f t="shared" si="202"/>
        <v>198</v>
      </c>
      <c r="G879" s="48" t="s">
        <v>26</v>
      </c>
      <c r="H879" s="9">
        <f t="shared" si="203"/>
        <v>0.71717171717171713</v>
      </c>
      <c r="I879" s="10" t="str">
        <f t="shared" si="204"/>
        <v/>
      </c>
      <c r="J879" s="11" t="str">
        <f t="shared" si="205"/>
        <v/>
      </c>
      <c r="K879" s="97"/>
      <c r="L879" s="97"/>
      <c r="M879" s="98"/>
      <c r="N879" s="73"/>
    </row>
    <row r="880" spans="1:14" ht="14.25" x14ac:dyDescent="0.2">
      <c r="A880" s="13" t="s">
        <v>1070</v>
      </c>
      <c r="B880" s="6" t="str">
        <f t="shared" si="200"/>
        <v>P</v>
      </c>
      <c r="C880" s="7" t="str">
        <f t="shared" si="201"/>
        <v/>
      </c>
      <c r="D880" s="47">
        <v>286</v>
      </c>
      <c r="E880" s="47">
        <v>66</v>
      </c>
      <c r="F880" s="8">
        <f t="shared" si="202"/>
        <v>352</v>
      </c>
      <c r="G880" s="48" t="s">
        <v>26</v>
      </c>
      <c r="H880" s="9">
        <f t="shared" si="203"/>
        <v>0.8125</v>
      </c>
      <c r="I880" s="10" t="str">
        <f t="shared" si="204"/>
        <v/>
      </c>
      <c r="J880" s="11" t="str">
        <f t="shared" si="205"/>
        <v/>
      </c>
      <c r="K880" s="97"/>
      <c r="L880" s="97"/>
      <c r="M880" s="98"/>
      <c r="N880" s="73"/>
    </row>
    <row r="881" spans="1:14" ht="15" x14ac:dyDescent="0.25">
      <c r="A881" s="136" t="s">
        <v>5</v>
      </c>
      <c r="B881" s="135">
        <f>COUNTIF(B863:B880, "P")</f>
        <v>18</v>
      </c>
      <c r="C881" s="135">
        <f>COUNTIF(C863:C880, "D")</f>
        <v>0</v>
      </c>
      <c r="D881" s="134"/>
      <c r="E881" s="134"/>
      <c r="F881" s="123"/>
      <c r="G881" s="66"/>
      <c r="H881" s="124"/>
      <c r="I881" s="66"/>
      <c r="J881" s="66"/>
      <c r="K881" s="125"/>
      <c r="L881" s="125"/>
      <c r="M881" s="123"/>
      <c r="N881" s="126"/>
    </row>
    <row r="882" spans="1:14" ht="15" customHeight="1" x14ac:dyDescent="0.2">
      <c r="A882" s="63"/>
      <c r="B882" s="64"/>
      <c r="C882" s="64"/>
      <c r="D882" s="64"/>
      <c r="E882" s="64"/>
      <c r="F882" s="64"/>
      <c r="G882" s="64"/>
      <c r="H882" s="64"/>
      <c r="I882" s="62"/>
      <c r="J882" s="62"/>
      <c r="K882" s="104"/>
      <c r="L882" s="104"/>
      <c r="M882" s="104"/>
      <c r="N882" s="65"/>
    </row>
    <row r="883" spans="1:14" ht="15" x14ac:dyDescent="0.25">
      <c r="A883" s="80" t="s">
        <v>820</v>
      </c>
      <c r="B883" s="81"/>
      <c r="C883" s="82"/>
      <c r="D883" s="83"/>
      <c r="E883" s="83"/>
      <c r="F883" s="84"/>
      <c r="G883" s="85"/>
      <c r="H883" s="86"/>
      <c r="I883" s="87" t="str">
        <f t="shared" ref="I883:I914" si="206">IF(K883&gt;L883, "P", "")</f>
        <v/>
      </c>
      <c r="J883" s="88" t="str">
        <f t="shared" ref="J883:J914" si="207">IF(L883&gt;K883, "D", "")</f>
        <v/>
      </c>
      <c r="K883" s="95"/>
      <c r="L883" s="95"/>
      <c r="M883" s="96"/>
      <c r="N883" s="91"/>
    </row>
    <row r="884" spans="1:14" ht="14.25" x14ac:dyDescent="0.2">
      <c r="A884" s="90" t="s">
        <v>821</v>
      </c>
      <c r="B884" s="81" t="str">
        <f t="shared" ref="B884:B901" si="208">IF(OR(AND(G884="N", H884&gt;50%), AND(G884="Y", H884&gt;=60%)), "P", "")</f>
        <v>P</v>
      </c>
      <c r="C884" s="82" t="str">
        <f t="shared" ref="C884:C901" si="209">IF(OR(AND(G884="N", H884&lt;50%), (AND(G884="Y", H884&lt;60%))), "D", "")</f>
        <v/>
      </c>
      <c r="D884" s="83">
        <v>707</v>
      </c>
      <c r="E884" s="83">
        <v>199</v>
      </c>
      <c r="F884" s="84">
        <f t="shared" ref="F884:F901" si="210">SUM(D884:E884)</f>
        <v>906</v>
      </c>
      <c r="G884" s="85" t="s">
        <v>26</v>
      </c>
      <c r="H884" s="86">
        <f t="shared" ref="H884:H901" si="211">D884/F884</f>
        <v>0.7803532008830022</v>
      </c>
      <c r="I884" s="87" t="str">
        <f t="shared" si="206"/>
        <v>P</v>
      </c>
      <c r="J884" s="88" t="str">
        <f t="shared" si="207"/>
        <v/>
      </c>
      <c r="K884" s="95">
        <v>745</v>
      </c>
      <c r="L884" s="95">
        <v>162</v>
      </c>
      <c r="M884" s="96">
        <f>SUM(K884:L884)</f>
        <v>907</v>
      </c>
      <c r="N884" s="91" t="s">
        <v>848</v>
      </c>
    </row>
    <row r="885" spans="1:14" ht="14.25" x14ac:dyDescent="0.2">
      <c r="A885" s="90" t="s">
        <v>822</v>
      </c>
      <c r="B885" s="81" t="str">
        <f t="shared" si="208"/>
        <v>P</v>
      </c>
      <c r="C885" s="82" t="str">
        <f t="shared" si="209"/>
        <v/>
      </c>
      <c r="D885" s="83">
        <v>938</v>
      </c>
      <c r="E885" s="83">
        <v>196</v>
      </c>
      <c r="F885" s="84">
        <f t="shared" si="210"/>
        <v>1134</v>
      </c>
      <c r="G885" s="85" t="s">
        <v>26</v>
      </c>
      <c r="H885" s="86">
        <f t="shared" si="211"/>
        <v>0.8271604938271605</v>
      </c>
      <c r="I885" s="87" t="str">
        <f t="shared" si="206"/>
        <v>P</v>
      </c>
      <c r="J885" s="88" t="str">
        <f t="shared" si="207"/>
        <v/>
      </c>
      <c r="K885" s="95">
        <v>889</v>
      </c>
      <c r="L885" s="95">
        <v>239</v>
      </c>
      <c r="M885" s="96">
        <f>SUM(K885:L885)</f>
        <v>1128</v>
      </c>
      <c r="N885" s="91" t="s">
        <v>849</v>
      </c>
    </row>
    <row r="886" spans="1:14" ht="14.25" x14ac:dyDescent="0.2">
      <c r="A886" s="90" t="s">
        <v>823</v>
      </c>
      <c r="B886" s="81" t="str">
        <f t="shared" si="208"/>
        <v>P</v>
      </c>
      <c r="C886" s="82" t="str">
        <f t="shared" si="209"/>
        <v/>
      </c>
      <c r="D886" s="83">
        <v>915</v>
      </c>
      <c r="E886" s="83">
        <v>171</v>
      </c>
      <c r="F886" s="84">
        <f t="shared" si="210"/>
        <v>1086</v>
      </c>
      <c r="G886" s="85" t="s">
        <v>26</v>
      </c>
      <c r="H886" s="86">
        <f t="shared" si="211"/>
        <v>0.84254143646408841</v>
      </c>
      <c r="I886" s="87" t="str">
        <f t="shared" si="206"/>
        <v/>
      </c>
      <c r="J886" s="88" t="str">
        <f t="shared" si="207"/>
        <v/>
      </c>
      <c r="K886" s="95"/>
      <c r="L886" s="95"/>
      <c r="M886" s="96"/>
      <c r="N886" s="91"/>
    </row>
    <row r="887" spans="1:14" ht="14.25" x14ac:dyDescent="0.2">
      <c r="A887" s="90" t="s">
        <v>824</v>
      </c>
      <c r="B887" s="81" t="str">
        <f t="shared" si="208"/>
        <v>P</v>
      </c>
      <c r="C887" s="82" t="str">
        <f t="shared" si="209"/>
        <v/>
      </c>
      <c r="D887" s="83">
        <v>1039</v>
      </c>
      <c r="E887" s="83">
        <v>211</v>
      </c>
      <c r="F887" s="84">
        <f t="shared" si="210"/>
        <v>1250</v>
      </c>
      <c r="G887" s="85" t="s">
        <v>26</v>
      </c>
      <c r="H887" s="86">
        <f t="shared" si="211"/>
        <v>0.83120000000000005</v>
      </c>
      <c r="I887" s="87" t="str">
        <f t="shared" si="206"/>
        <v/>
      </c>
      <c r="J887" s="88" t="str">
        <f t="shared" si="207"/>
        <v/>
      </c>
      <c r="K887" s="95"/>
      <c r="L887" s="95"/>
      <c r="M887" s="96"/>
      <c r="N887" s="91"/>
    </row>
    <row r="888" spans="1:14" ht="14.25" x14ac:dyDescent="0.2">
      <c r="A888" s="90" t="s">
        <v>825</v>
      </c>
      <c r="B888" s="81" t="str">
        <f t="shared" si="208"/>
        <v>P</v>
      </c>
      <c r="C888" s="82" t="str">
        <f t="shared" si="209"/>
        <v/>
      </c>
      <c r="D888" s="83">
        <v>1113</v>
      </c>
      <c r="E888" s="83">
        <v>229</v>
      </c>
      <c r="F888" s="84">
        <f t="shared" si="210"/>
        <v>1342</v>
      </c>
      <c r="G888" s="85" t="s">
        <v>26</v>
      </c>
      <c r="H888" s="86">
        <f t="shared" si="211"/>
        <v>0.8293591654247392</v>
      </c>
      <c r="I888" s="87" t="str">
        <f t="shared" si="206"/>
        <v/>
      </c>
      <c r="J888" s="88" t="str">
        <f t="shared" si="207"/>
        <v/>
      </c>
      <c r="K888" s="95"/>
      <c r="L888" s="95"/>
      <c r="M888" s="96"/>
      <c r="N888" s="91"/>
    </row>
    <row r="889" spans="1:14" ht="14.25" x14ac:dyDescent="0.2">
      <c r="A889" s="90" t="s">
        <v>826</v>
      </c>
      <c r="B889" s="81" t="str">
        <f t="shared" si="208"/>
        <v>P</v>
      </c>
      <c r="C889" s="82" t="str">
        <f t="shared" si="209"/>
        <v/>
      </c>
      <c r="D889" s="83">
        <v>1754</v>
      </c>
      <c r="E889" s="83">
        <v>1350</v>
      </c>
      <c r="F889" s="84">
        <f t="shared" si="210"/>
        <v>3104</v>
      </c>
      <c r="G889" s="85" t="s">
        <v>26</v>
      </c>
      <c r="H889" s="86">
        <f t="shared" si="211"/>
        <v>0.56507731958762886</v>
      </c>
      <c r="I889" s="87" t="str">
        <f t="shared" si="206"/>
        <v/>
      </c>
      <c r="J889" s="88" t="str">
        <f t="shared" si="207"/>
        <v/>
      </c>
      <c r="K889" s="95"/>
      <c r="L889" s="95"/>
      <c r="M889" s="96"/>
      <c r="N889" s="91"/>
    </row>
    <row r="890" spans="1:14" ht="14.25" x14ac:dyDescent="0.2">
      <c r="A890" s="90" t="s">
        <v>827</v>
      </c>
      <c r="B890" s="81" t="str">
        <f t="shared" si="208"/>
        <v>P</v>
      </c>
      <c r="C890" s="82" t="str">
        <f t="shared" si="209"/>
        <v/>
      </c>
      <c r="D890" s="83">
        <v>152</v>
      </c>
      <c r="E890" s="83">
        <v>47</v>
      </c>
      <c r="F890" s="84">
        <f t="shared" si="210"/>
        <v>199</v>
      </c>
      <c r="G890" s="85" t="s">
        <v>26</v>
      </c>
      <c r="H890" s="86">
        <f t="shared" si="211"/>
        <v>0.76381909547738691</v>
      </c>
      <c r="I890" s="87" t="str">
        <f t="shared" si="206"/>
        <v/>
      </c>
      <c r="J890" s="88" t="str">
        <f t="shared" si="207"/>
        <v/>
      </c>
      <c r="K890" s="95"/>
      <c r="L890" s="95"/>
      <c r="M890" s="96"/>
      <c r="N890" s="91"/>
    </row>
    <row r="891" spans="1:14" ht="14.25" x14ac:dyDescent="0.2">
      <c r="A891" s="90" t="s">
        <v>828</v>
      </c>
      <c r="B891" s="81" t="str">
        <f t="shared" si="208"/>
        <v>P</v>
      </c>
      <c r="C891" s="82" t="str">
        <f t="shared" si="209"/>
        <v/>
      </c>
      <c r="D891" s="83">
        <v>369</v>
      </c>
      <c r="E891" s="83">
        <v>146</v>
      </c>
      <c r="F891" s="84">
        <f t="shared" si="210"/>
        <v>515</v>
      </c>
      <c r="G891" s="85" t="s">
        <v>26</v>
      </c>
      <c r="H891" s="86">
        <f t="shared" si="211"/>
        <v>0.71650485436893208</v>
      </c>
      <c r="I891" s="87" t="str">
        <f t="shared" si="206"/>
        <v/>
      </c>
      <c r="J891" s="88" t="str">
        <f t="shared" si="207"/>
        <v/>
      </c>
      <c r="K891" s="95"/>
      <c r="L891" s="95"/>
      <c r="M891" s="96"/>
      <c r="N891" s="91"/>
    </row>
    <row r="892" spans="1:14" ht="14.25" x14ac:dyDescent="0.2">
      <c r="A892" s="90" t="s">
        <v>829</v>
      </c>
      <c r="B892" s="81" t="str">
        <f t="shared" si="208"/>
        <v>P</v>
      </c>
      <c r="C892" s="82" t="str">
        <f t="shared" si="209"/>
        <v/>
      </c>
      <c r="D892" s="83">
        <v>500</v>
      </c>
      <c r="E892" s="83">
        <v>156</v>
      </c>
      <c r="F892" s="84">
        <f t="shared" si="210"/>
        <v>656</v>
      </c>
      <c r="G892" s="85" t="s">
        <v>26</v>
      </c>
      <c r="H892" s="86">
        <f t="shared" si="211"/>
        <v>0.76219512195121952</v>
      </c>
      <c r="I892" s="87" t="str">
        <f t="shared" si="206"/>
        <v/>
      </c>
      <c r="J892" s="88" t="str">
        <f t="shared" si="207"/>
        <v/>
      </c>
      <c r="K892" s="95"/>
      <c r="L892" s="95"/>
      <c r="M892" s="96"/>
      <c r="N892" s="91"/>
    </row>
    <row r="893" spans="1:14" ht="14.25" x14ac:dyDescent="0.2">
      <c r="A893" s="90" t="s">
        <v>830</v>
      </c>
      <c r="B893" s="81" t="str">
        <f t="shared" si="208"/>
        <v>P</v>
      </c>
      <c r="C893" s="82" t="str">
        <f t="shared" si="209"/>
        <v/>
      </c>
      <c r="D893" s="83">
        <v>844</v>
      </c>
      <c r="E893" s="83">
        <v>240</v>
      </c>
      <c r="F893" s="84">
        <f t="shared" si="210"/>
        <v>1084</v>
      </c>
      <c r="G893" s="85" t="s">
        <v>26</v>
      </c>
      <c r="H893" s="86">
        <f t="shared" si="211"/>
        <v>0.77859778597785978</v>
      </c>
      <c r="I893" s="87" t="str">
        <f t="shared" si="206"/>
        <v/>
      </c>
      <c r="J893" s="88" t="str">
        <f t="shared" si="207"/>
        <v/>
      </c>
      <c r="K893" s="95"/>
      <c r="L893" s="95"/>
      <c r="M893" s="96"/>
      <c r="N893" s="91"/>
    </row>
    <row r="894" spans="1:14" ht="15" x14ac:dyDescent="0.25">
      <c r="A894" s="149" t="s">
        <v>831</v>
      </c>
      <c r="B894" s="150" t="str">
        <f t="shared" si="208"/>
        <v/>
      </c>
      <c r="C894" s="151" t="str">
        <f t="shared" si="209"/>
        <v>D</v>
      </c>
      <c r="D894" s="152">
        <v>644</v>
      </c>
      <c r="E894" s="152">
        <v>661</v>
      </c>
      <c r="F894" s="153">
        <f t="shared" si="210"/>
        <v>1305</v>
      </c>
      <c r="G894" s="154" t="s">
        <v>26</v>
      </c>
      <c r="H894" s="155">
        <f t="shared" si="211"/>
        <v>0.49348659003831419</v>
      </c>
      <c r="I894" s="156" t="str">
        <f t="shared" si="206"/>
        <v/>
      </c>
      <c r="J894" s="157" t="str">
        <f t="shared" si="207"/>
        <v/>
      </c>
      <c r="K894" s="158"/>
      <c r="L894" s="158"/>
      <c r="M894" s="159"/>
      <c r="N894" s="160"/>
    </row>
    <row r="895" spans="1:14" ht="14.25" x14ac:dyDescent="0.2">
      <c r="A895" s="90" t="s">
        <v>832</v>
      </c>
      <c r="B895" s="81" t="str">
        <f t="shared" si="208"/>
        <v>P</v>
      </c>
      <c r="C895" s="82" t="str">
        <f t="shared" si="209"/>
        <v/>
      </c>
      <c r="D895" s="83">
        <v>814</v>
      </c>
      <c r="E895" s="83">
        <v>162</v>
      </c>
      <c r="F895" s="84">
        <f t="shared" si="210"/>
        <v>976</v>
      </c>
      <c r="G895" s="85" t="s">
        <v>26</v>
      </c>
      <c r="H895" s="86">
        <f t="shared" si="211"/>
        <v>0.83401639344262291</v>
      </c>
      <c r="I895" s="87" t="str">
        <f t="shared" si="206"/>
        <v/>
      </c>
      <c r="J895" s="88" t="str">
        <f t="shared" si="207"/>
        <v/>
      </c>
      <c r="K895" s="95"/>
      <c r="L895" s="95"/>
      <c r="M895" s="96"/>
      <c r="N895" s="91"/>
    </row>
    <row r="896" spans="1:14" ht="14.25" x14ac:dyDescent="0.2">
      <c r="A896" s="90" t="s">
        <v>833</v>
      </c>
      <c r="B896" s="81" t="str">
        <f t="shared" si="208"/>
        <v>P</v>
      </c>
      <c r="C896" s="82" t="str">
        <f t="shared" si="209"/>
        <v/>
      </c>
      <c r="D896" s="83">
        <v>1935</v>
      </c>
      <c r="E896" s="83">
        <v>289</v>
      </c>
      <c r="F896" s="84">
        <f t="shared" si="210"/>
        <v>2224</v>
      </c>
      <c r="G896" s="85" t="s">
        <v>26</v>
      </c>
      <c r="H896" s="86">
        <f t="shared" si="211"/>
        <v>0.87005395683453235</v>
      </c>
      <c r="I896" s="87" t="str">
        <f t="shared" si="206"/>
        <v/>
      </c>
      <c r="J896" s="88" t="str">
        <f t="shared" si="207"/>
        <v/>
      </c>
      <c r="K896" s="95"/>
      <c r="L896" s="95"/>
      <c r="M896" s="96"/>
      <c r="N896" s="91"/>
    </row>
    <row r="897" spans="1:14" ht="14.25" x14ac:dyDescent="0.2">
      <c r="A897" s="90" t="s">
        <v>834</v>
      </c>
      <c r="B897" s="81" t="str">
        <f t="shared" si="208"/>
        <v>P</v>
      </c>
      <c r="C897" s="82" t="str">
        <f t="shared" si="209"/>
        <v/>
      </c>
      <c r="D897" s="83">
        <v>420</v>
      </c>
      <c r="E897" s="83">
        <v>181</v>
      </c>
      <c r="F897" s="84">
        <f t="shared" si="210"/>
        <v>601</v>
      </c>
      <c r="G897" s="85" t="s">
        <v>26</v>
      </c>
      <c r="H897" s="86">
        <f t="shared" si="211"/>
        <v>0.69883527454242933</v>
      </c>
      <c r="I897" s="87" t="str">
        <f t="shared" si="206"/>
        <v/>
      </c>
      <c r="J897" s="88" t="str">
        <f t="shared" si="207"/>
        <v/>
      </c>
      <c r="K897" s="95"/>
      <c r="L897" s="95"/>
      <c r="M897" s="96"/>
      <c r="N897" s="91"/>
    </row>
    <row r="898" spans="1:14" ht="15" x14ac:dyDescent="0.25">
      <c r="A898" s="149" t="s">
        <v>835</v>
      </c>
      <c r="B898" s="150" t="str">
        <f t="shared" si="208"/>
        <v/>
      </c>
      <c r="C898" s="151" t="str">
        <f t="shared" si="209"/>
        <v>D</v>
      </c>
      <c r="D898" s="152">
        <v>566</v>
      </c>
      <c r="E898" s="152">
        <v>1296</v>
      </c>
      <c r="F898" s="153">
        <f t="shared" si="210"/>
        <v>1862</v>
      </c>
      <c r="G898" s="154" t="s">
        <v>26</v>
      </c>
      <c r="H898" s="155">
        <f t="shared" si="211"/>
        <v>0.30397422126745433</v>
      </c>
      <c r="I898" s="156" t="str">
        <f t="shared" si="206"/>
        <v/>
      </c>
      <c r="J898" s="157" t="str">
        <f t="shared" si="207"/>
        <v/>
      </c>
      <c r="K898" s="158"/>
      <c r="L898" s="158"/>
      <c r="M898" s="159"/>
      <c r="N898" s="160"/>
    </row>
    <row r="899" spans="1:14" ht="14.25" x14ac:dyDescent="0.2">
      <c r="A899" s="90" t="s">
        <v>836</v>
      </c>
      <c r="B899" s="81" t="str">
        <f t="shared" si="208"/>
        <v>P</v>
      </c>
      <c r="C899" s="82" t="str">
        <f t="shared" si="209"/>
        <v/>
      </c>
      <c r="D899" s="83">
        <v>2448</v>
      </c>
      <c r="E899" s="83">
        <v>900</v>
      </c>
      <c r="F899" s="84">
        <f t="shared" si="210"/>
        <v>3348</v>
      </c>
      <c r="G899" s="85" t="s">
        <v>26</v>
      </c>
      <c r="H899" s="86">
        <f t="shared" si="211"/>
        <v>0.73118279569892475</v>
      </c>
      <c r="I899" s="87" t="str">
        <f t="shared" si="206"/>
        <v>P</v>
      </c>
      <c r="J899" s="88" t="str">
        <f t="shared" si="207"/>
        <v/>
      </c>
      <c r="K899" s="95">
        <v>2491</v>
      </c>
      <c r="L899" s="95">
        <v>708</v>
      </c>
      <c r="M899" s="96">
        <f>SUM(K899:L899)</f>
        <v>3199</v>
      </c>
      <c r="N899" s="91" t="s">
        <v>850</v>
      </c>
    </row>
    <row r="900" spans="1:14" ht="14.25" x14ac:dyDescent="0.2">
      <c r="A900" s="90" t="s">
        <v>837</v>
      </c>
      <c r="B900" s="81" t="str">
        <f t="shared" si="208"/>
        <v>P</v>
      </c>
      <c r="C900" s="82" t="str">
        <f t="shared" si="209"/>
        <v/>
      </c>
      <c r="D900" s="83">
        <v>1570</v>
      </c>
      <c r="E900" s="83">
        <v>707</v>
      </c>
      <c r="F900" s="84">
        <f t="shared" si="210"/>
        <v>2277</v>
      </c>
      <c r="G900" s="85" t="s">
        <v>26</v>
      </c>
      <c r="H900" s="86">
        <f t="shared" si="211"/>
        <v>0.68950373298199386</v>
      </c>
      <c r="I900" s="87" t="str">
        <f t="shared" si="206"/>
        <v/>
      </c>
      <c r="J900" s="88" t="str">
        <f t="shared" si="207"/>
        <v>D</v>
      </c>
      <c r="K900" s="95">
        <v>893</v>
      </c>
      <c r="L900" s="95">
        <v>1387</v>
      </c>
      <c r="M900" s="96">
        <f>SUM(K900:L900)</f>
        <v>2280</v>
      </c>
      <c r="N900" s="91" t="s">
        <v>75</v>
      </c>
    </row>
    <row r="901" spans="1:14" ht="14.25" x14ac:dyDescent="0.2">
      <c r="A901" s="90" t="s">
        <v>838</v>
      </c>
      <c r="B901" s="81" t="str">
        <f t="shared" si="208"/>
        <v>P</v>
      </c>
      <c r="C901" s="82" t="str">
        <f t="shared" si="209"/>
        <v/>
      </c>
      <c r="D901" s="83">
        <v>1276</v>
      </c>
      <c r="E901" s="83">
        <v>212</v>
      </c>
      <c r="F901" s="84">
        <f t="shared" si="210"/>
        <v>1488</v>
      </c>
      <c r="G901" s="85" t="s">
        <v>26</v>
      </c>
      <c r="H901" s="86">
        <f t="shared" si="211"/>
        <v>0.85752688172043012</v>
      </c>
      <c r="I901" s="87" t="str">
        <f t="shared" si="206"/>
        <v>P</v>
      </c>
      <c r="J901" s="88" t="str">
        <f t="shared" si="207"/>
        <v/>
      </c>
      <c r="K901" s="95">
        <v>1293</v>
      </c>
      <c r="L901" s="95">
        <v>184</v>
      </c>
      <c r="M901" s="96">
        <f>SUM(K901:L901)</f>
        <v>1477</v>
      </c>
      <c r="N901" s="91" t="s">
        <v>58</v>
      </c>
    </row>
    <row r="902" spans="1:14" ht="14.25" x14ac:dyDescent="0.2">
      <c r="A902" s="94"/>
      <c r="B902" s="81"/>
      <c r="C902" s="82"/>
      <c r="D902" s="83"/>
      <c r="E902" s="83"/>
      <c r="F902" s="84"/>
      <c r="G902" s="85"/>
      <c r="H902" s="86"/>
      <c r="I902" s="87" t="str">
        <f t="shared" si="206"/>
        <v>P</v>
      </c>
      <c r="J902" s="88" t="str">
        <f t="shared" si="207"/>
        <v/>
      </c>
      <c r="K902" s="95">
        <v>1313</v>
      </c>
      <c r="L902" s="95">
        <v>172</v>
      </c>
      <c r="M902" s="96">
        <f>SUM(K902:L902)</f>
        <v>1485</v>
      </c>
      <c r="N902" s="91" t="s">
        <v>851</v>
      </c>
    </row>
    <row r="903" spans="1:14" ht="14.25" x14ac:dyDescent="0.2">
      <c r="A903" s="90" t="s">
        <v>839</v>
      </c>
      <c r="B903" s="81" t="str">
        <f t="shared" ref="B903:B908" si="212">IF(OR(AND(G903="N", H903&gt;50%), AND(G903="Y", H903&gt;=60%)), "P", "")</f>
        <v>P</v>
      </c>
      <c r="C903" s="82" t="str">
        <f t="shared" ref="C903:C908" si="213">IF(OR(AND(G903="N", H903&lt;50%), (AND(G903="Y", H903&lt;60%))), "D", "")</f>
        <v/>
      </c>
      <c r="D903" s="83">
        <v>91</v>
      </c>
      <c r="E903" s="83">
        <v>11</v>
      </c>
      <c r="F903" s="84">
        <f t="shared" ref="F903:F908" si="214">SUM(D903:E903)</f>
        <v>102</v>
      </c>
      <c r="G903" s="85" t="s">
        <v>26</v>
      </c>
      <c r="H903" s="86">
        <f t="shared" ref="H903:H908" si="215">D903/F903</f>
        <v>0.89215686274509809</v>
      </c>
      <c r="I903" s="87" t="str">
        <f t="shared" si="206"/>
        <v>P</v>
      </c>
      <c r="J903" s="88" t="str">
        <f t="shared" si="207"/>
        <v/>
      </c>
      <c r="K903" s="95">
        <v>95</v>
      </c>
      <c r="L903" s="95">
        <v>7</v>
      </c>
      <c r="M903" s="96">
        <f>SUM(K903:L903)</f>
        <v>102</v>
      </c>
      <c r="N903" s="91" t="s">
        <v>852</v>
      </c>
    </row>
    <row r="904" spans="1:14" ht="14.25" x14ac:dyDescent="0.2">
      <c r="A904" s="90" t="s">
        <v>840</v>
      </c>
      <c r="B904" s="81" t="str">
        <f t="shared" si="212"/>
        <v>P</v>
      </c>
      <c r="C904" s="82" t="str">
        <f t="shared" si="213"/>
        <v/>
      </c>
      <c r="D904" s="83">
        <v>1331</v>
      </c>
      <c r="E904" s="83">
        <v>316</v>
      </c>
      <c r="F904" s="84">
        <f t="shared" si="214"/>
        <v>1647</v>
      </c>
      <c r="G904" s="85" t="s">
        <v>26</v>
      </c>
      <c r="H904" s="86">
        <f t="shared" si="215"/>
        <v>0.80813600485731629</v>
      </c>
      <c r="I904" s="87" t="str">
        <f t="shared" si="206"/>
        <v/>
      </c>
      <c r="J904" s="88" t="str">
        <f t="shared" si="207"/>
        <v/>
      </c>
      <c r="K904" s="95"/>
      <c r="L904" s="95"/>
      <c r="M904" s="96"/>
      <c r="N904" s="91"/>
    </row>
    <row r="905" spans="1:14" ht="14.25" x14ac:dyDescent="0.2">
      <c r="A905" s="90" t="s">
        <v>841</v>
      </c>
      <c r="B905" s="81" t="str">
        <f t="shared" si="212"/>
        <v>P</v>
      </c>
      <c r="C905" s="82" t="str">
        <f t="shared" si="213"/>
        <v/>
      </c>
      <c r="D905" s="83">
        <v>871</v>
      </c>
      <c r="E905" s="83">
        <v>187</v>
      </c>
      <c r="F905" s="84">
        <f t="shared" si="214"/>
        <v>1058</v>
      </c>
      <c r="G905" s="85" t="s">
        <v>26</v>
      </c>
      <c r="H905" s="86">
        <f t="shared" si="215"/>
        <v>0.82325141776937616</v>
      </c>
      <c r="I905" s="87" t="str">
        <f t="shared" si="206"/>
        <v>P</v>
      </c>
      <c r="J905" s="88" t="str">
        <f t="shared" si="207"/>
        <v/>
      </c>
      <c r="K905" s="95">
        <v>961</v>
      </c>
      <c r="L905" s="95">
        <v>98</v>
      </c>
      <c r="M905" s="96">
        <f>SUM(K905:L905)</f>
        <v>1059</v>
      </c>
      <c r="N905" s="91" t="s">
        <v>853</v>
      </c>
    </row>
    <row r="906" spans="1:14" ht="14.25" x14ac:dyDescent="0.2">
      <c r="A906" s="90" t="s">
        <v>842</v>
      </c>
      <c r="B906" s="81" t="str">
        <f t="shared" si="212"/>
        <v>P</v>
      </c>
      <c r="C906" s="82" t="str">
        <f t="shared" si="213"/>
        <v/>
      </c>
      <c r="D906" s="83">
        <v>722</v>
      </c>
      <c r="E906" s="83">
        <v>151</v>
      </c>
      <c r="F906" s="84">
        <f t="shared" si="214"/>
        <v>873</v>
      </c>
      <c r="G906" s="85" t="s">
        <v>26</v>
      </c>
      <c r="H906" s="86">
        <f t="shared" si="215"/>
        <v>0.82703321878579605</v>
      </c>
      <c r="I906" s="87" t="str">
        <f t="shared" si="206"/>
        <v>P</v>
      </c>
      <c r="J906" s="88" t="str">
        <f t="shared" si="207"/>
        <v/>
      </c>
      <c r="K906" s="95">
        <v>690</v>
      </c>
      <c r="L906" s="95">
        <v>144</v>
      </c>
      <c r="M906" s="96">
        <f>SUM(K906:L906)</f>
        <v>834</v>
      </c>
      <c r="N906" s="91" t="s">
        <v>75</v>
      </c>
    </row>
    <row r="907" spans="1:14" ht="14.25" x14ac:dyDescent="0.2">
      <c r="A907" s="90" t="s">
        <v>843</v>
      </c>
      <c r="B907" s="81" t="str">
        <f t="shared" si="212"/>
        <v>P</v>
      </c>
      <c r="C907" s="82" t="str">
        <f t="shared" si="213"/>
        <v/>
      </c>
      <c r="D907" s="83">
        <v>497</v>
      </c>
      <c r="E907" s="83">
        <v>148</v>
      </c>
      <c r="F907" s="84">
        <f t="shared" si="214"/>
        <v>645</v>
      </c>
      <c r="G907" s="85" t="s">
        <v>26</v>
      </c>
      <c r="H907" s="86">
        <f t="shared" si="215"/>
        <v>0.77054263565891468</v>
      </c>
      <c r="I907" s="87" t="str">
        <f t="shared" si="206"/>
        <v/>
      </c>
      <c r="J907" s="88" t="str">
        <f t="shared" si="207"/>
        <v/>
      </c>
      <c r="K907" s="95"/>
      <c r="L907" s="95"/>
      <c r="M907" s="96"/>
      <c r="N907" s="91"/>
    </row>
    <row r="908" spans="1:14" ht="14.25" x14ac:dyDescent="0.2">
      <c r="A908" s="90" t="s">
        <v>844</v>
      </c>
      <c r="B908" s="81" t="str">
        <f t="shared" si="212"/>
        <v>P</v>
      </c>
      <c r="C908" s="82" t="str">
        <f t="shared" si="213"/>
        <v/>
      </c>
      <c r="D908" s="83">
        <v>858</v>
      </c>
      <c r="E908" s="83">
        <v>153</v>
      </c>
      <c r="F908" s="84">
        <f t="shared" si="214"/>
        <v>1011</v>
      </c>
      <c r="G908" s="85" t="s">
        <v>26</v>
      </c>
      <c r="H908" s="86">
        <f t="shared" si="215"/>
        <v>0.8486646884272997</v>
      </c>
      <c r="I908" s="87" t="str">
        <f t="shared" si="206"/>
        <v>P</v>
      </c>
      <c r="J908" s="88" t="str">
        <f t="shared" si="207"/>
        <v/>
      </c>
      <c r="K908" s="95">
        <v>853</v>
      </c>
      <c r="L908" s="95">
        <v>177</v>
      </c>
      <c r="M908" s="96">
        <f>SUM(K908:L908)</f>
        <v>1030</v>
      </c>
      <c r="N908" s="91" t="s">
        <v>75</v>
      </c>
    </row>
    <row r="909" spans="1:14" ht="14.25" x14ac:dyDescent="0.2">
      <c r="A909" s="90"/>
      <c r="B909" s="81"/>
      <c r="C909" s="82"/>
      <c r="D909" s="83"/>
      <c r="E909" s="83"/>
      <c r="F909" s="84"/>
      <c r="G909" s="85"/>
      <c r="H909" s="86"/>
      <c r="I909" s="87" t="str">
        <f t="shared" si="206"/>
        <v>P</v>
      </c>
      <c r="J909" s="88" t="str">
        <f t="shared" si="207"/>
        <v/>
      </c>
      <c r="K909" s="95">
        <v>861</v>
      </c>
      <c r="L909" s="95">
        <v>146</v>
      </c>
      <c r="M909" s="96">
        <f>SUM(K909:L909)</f>
        <v>1007</v>
      </c>
      <c r="N909" s="91" t="s">
        <v>854</v>
      </c>
    </row>
    <row r="910" spans="1:14" ht="14.25" x14ac:dyDescent="0.2">
      <c r="A910" s="90" t="s">
        <v>845</v>
      </c>
      <c r="B910" s="81" t="str">
        <f>IF(OR(AND(G910="N", H910&gt;50%), AND(G910="Y", H910&gt;=60%)), "P", "")</f>
        <v>P</v>
      </c>
      <c r="C910" s="82" t="str">
        <f>IF(OR(AND(G910="N", H910&lt;50%), (AND(G910="Y", H910&lt;60%))), "D", "")</f>
        <v/>
      </c>
      <c r="D910" s="83">
        <v>364</v>
      </c>
      <c r="E910" s="83">
        <v>151</v>
      </c>
      <c r="F910" s="84">
        <f>SUM(D910:E910)</f>
        <v>515</v>
      </c>
      <c r="G910" s="85" t="s">
        <v>26</v>
      </c>
      <c r="H910" s="86">
        <f>D910/F910</f>
        <v>0.70679611650485441</v>
      </c>
      <c r="I910" s="87" t="str">
        <f t="shared" si="206"/>
        <v/>
      </c>
      <c r="J910" s="88" t="str">
        <f t="shared" si="207"/>
        <v/>
      </c>
      <c r="K910" s="95"/>
      <c r="L910" s="95"/>
      <c r="M910" s="96"/>
      <c r="N910" s="91"/>
    </row>
    <row r="911" spans="1:14" ht="14.25" x14ac:dyDescent="0.2">
      <c r="A911" s="90" t="s">
        <v>846</v>
      </c>
      <c r="B911" s="81" t="str">
        <f>IF(OR(AND(G911="N", H911&gt;50%), AND(G911="Y", H911&gt;=60%)), "P", "")</f>
        <v>P</v>
      </c>
      <c r="C911" s="82" t="str">
        <f>IF(OR(AND(G911="N", H911&lt;50%), (AND(G911="Y", H911&lt;60%))), "D", "")</f>
        <v/>
      </c>
      <c r="D911" s="83">
        <v>663</v>
      </c>
      <c r="E911" s="83">
        <v>244</v>
      </c>
      <c r="F911" s="84">
        <f>SUM(D911:E911)</f>
        <v>907</v>
      </c>
      <c r="G911" s="85" t="s">
        <v>26</v>
      </c>
      <c r="H911" s="86">
        <f>D911/F911</f>
        <v>0.73098125689084892</v>
      </c>
      <c r="I911" s="87" t="str">
        <f t="shared" si="206"/>
        <v/>
      </c>
      <c r="J911" s="88" t="str">
        <f t="shared" si="207"/>
        <v/>
      </c>
      <c r="K911" s="95"/>
      <c r="L911" s="95"/>
      <c r="M911" s="96"/>
      <c r="N911" s="91"/>
    </row>
    <row r="912" spans="1:14" ht="14.25" x14ac:dyDescent="0.2">
      <c r="A912" s="90" t="s">
        <v>847</v>
      </c>
      <c r="B912" s="81" t="str">
        <f>IF(OR(AND(G912="N", H912&gt;50%), AND(G912="Y", H912&gt;=60%)), "P", "")</f>
        <v>P</v>
      </c>
      <c r="C912" s="82" t="str">
        <f>IF(OR(AND(G912="N", H912&lt;50%), (AND(G912="Y", H912&lt;60%))), "D", "")</f>
        <v/>
      </c>
      <c r="D912" s="83">
        <v>1015</v>
      </c>
      <c r="E912" s="83">
        <v>109</v>
      </c>
      <c r="F912" s="84">
        <f>SUM(D912:E912)</f>
        <v>1124</v>
      </c>
      <c r="G912" s="85" t="s">
        <v>26</v>
      </c>
      <c r="H912" s="86">
        <f>D912/F912</f>
        <v>0.90302491103202842</v>
      </c>
      <c r="I912" s="87" t="str">
        <f t="shared" si="206"/>
        <v>P</v>
      </c>
      <c r="J912" s="88" t="str">
        <f t="shared" si="207"/>
        <v/>
      </c>
      <c r="K912" s="95">
        <v>1023</v>
      </c>
      <c r="L912" s="95">
        <v>104</v>
      </c>
      <c r="M912" s="96">
        <f>SUM(K912:L912)</f>
        <v>1127</v>
      </c>
      <c r="N912" s="91" t="s">
        <v>855</v>
      </c>
    </row>
    <row r="913" spans="1:14" ht="14.25" x14ac:dyDescent="0.2">
      <c r="A913" s="90"/>
      <c r="B913" s="81"/>
      <c r="C913" s="82"/>
      <c r="D913" s="83"/>
      <c r="E913" s="83"/>
      <c r="F913" s="84"/>
      <c r="G913" s="85"/>
      <c r="H913" s="86"/>
      <c r="I913" s="87" t="str">
        <f t="shared" si="206"/>
        <v>P</v>
      </c>
      <c r="J913" s="88" t="str">
        <f t="shared" si="207"/>
        <v/>
      </c>
      <c r="K913" s="95">
        <v>1051</v>
      </c>
      <c r="L913" s="95">
        <v>76</v>
      </c>
      <c r="M913" s="96">
        <f>SUM(K913:L913)</f>
        <v>1127</v>
      </c>
      <c r="N913" s="91" t="s">
        <v>856</v>
      </c>
    </row>
    <row r="914" spans="1:14" ht="14.25" x14ac:dyDescent="0.2">
      <c r="A914" s="90"/>
      <c r="B914" s="81"/>
      <c r="C914" s="82"/>
      <c r="D914" s="83"/>
      <c r="E914" s="83"/>
      <c r="F914" s="84"/>
      <c r="G914" s="85"/>
      <c r="H914" s="86"/>
      <c r="I914" s="87" t="str">
        <f t="shared" si="206"/>
        <v>P</v>
      </c>
      <c r="J914" s="88" t="str">
        <f t="shared" si="207"/>
        <v/>
      </c>
      <c r="K914" s="95">
        <v>1025</v>
      </c>
      <c r="L914" s="95">
        <v>103</v>
      </c>
      <c r="M914" s="96">
        <f>SUM(K914:L914)</f>
        <v>1128</v>
      </c>
      <c r="N914" s="91" t="s">
        <v>857</v>
      </c>
    </row>
    <row r="915" spans="1:14" ht="15" x14ac:dyDescent="0.25">
      <c r="A915" s="120" t="s">
        <v>5</v>
      </c>
      <c r="B915" s="121">
        <f>COUNTIF(B884:B914, "P")</f>
        <v>25</v>
      </c>
      <c r="C915" s="121">
        <f>COUNTIF(C884:C914, "D")</f>
        <v>2</v>
      </c>
      <c r="D915" s="128"/>
      <c r="E915" s="128"/>
      <c r="F915" s="129"/>
      <c r="G915" s="130"/>
      <c r="H915" s="131"/>
      <c r="I915" s="130"/>
      <c r="J915" s="130"/>
      <c r="K915" s="132"/>
      <c r="L915" s="132"/>
      <c r="M915" s="129"/>
      <c r="N915" s="133"/>
    </row>
    <row r="916" spans="1:14" ht="15" customHeight="1" x14ac:dyDescent="0.2">
      <c r="A916" s="63"/>
      <c r="B916" s="64"/>
      <c r="C916" s="64"/>
      <c r="D916" s="64"/>
      <c r="E916" s="64"/>
      <c r="F916" s="64"/>
      <c r="G916" s="64"/>
      <c r="H916" s="64"/>
      <c r="I916" s="62"/>
      <c r="J916" s="62"/>
      <c r="K916" s="104"/>
      <c r="L916" s="104"/>
      <c r="M916" s="104"/>
      <c r="N916" s="65"/>
    </row>
    <row r="917" spans="1:14" ht="15" x14ac:dyDescent="0.25">
      <c r="A917" s="40" t="s">
        <v>510</v>
      </c>
      <c r="B917" s="6"/>
      <c r="C917" s="7"/>
      <c r="D917" s="47"/>
      <c r="E917" s="47"/>
      <c r="F917" s="8"/>
      <c r="G917" s="48"/>
      <c r="H917" s="9"/>
      <c r="I917" s="10" t="str">
        <f t="shared" ref="I917:I925" si="216">IF(K917&gt;L917, "P", "")</f>
        <v/>
      </c>
      <c r="J917" s="11" t="str">
        <f t="shared" ref="J917:J925" si="217">IF(L917&gt;K917, "D", "")</f>
        <v/>
      </c>
      <c r="K917" s="97"/>
      <c r="L917" s="97"/>
      <c r="M917" s="98"/>
      <c r="N917" s="73"/>
    </row>
    <row r="918" spans="1:14" ht="14.25" x14ac:dyDescent="0.2">
      <c r="A918" s="13" t="s">
        <v>511</v>
      </c>
      <c r="B918" s="6" t="str">
        <f t="shared" ref="B918:B925" si="218">IF(OR(AND(G918="N", H918&gt;50%), AND(G918="Y", H918&gt;=60%)), "P", "")</f>
        <v>P</v>
      </c>
      <c r="C918" s="7" t="str">
        <f t="shared" ref="C918:C925" si="219">IF(OR(AND(G918="N", H918&lt;50%), (AND(G918="Y", H918&lt;60%))), "D", "")</f>
        <v/>
      </c>
      <c r="D918" s="47">
        <v>227</v>
      </c>
      <c r="E918" s="47">
        <v>68</v>
      </c>
      <c r="F918" s="8">
        <f t="shared" ref="F918:F925" si="220">SUM(D918:E918)</f>
        <v>295</v>
      </c>
      <c r="G918" s="48" t="s">
        <v>26</v>
      </c>
      <c r="H918" s="9">
        <f t="shared" ref="H918:H925" si="221">D918/F918</f>
        <v>0.76949152542372878</v>
      </c>
      <c r="I918" s="10" t="str">
        <f t="shared" si="216"/>
        <v/>
      </c>
      <c r="J918" s="11" t="str">
        <f t="shared" si="217"/>
        <v/>
      </c>
      <c r="K918" s="97"/>
      <c r="L918" s="97"/>
      <c r="M918" s="98"/>
      <c r="N918" s="73"/>
    </row>
    <row r="919" spans="1:14" ht="14.25" x14ac:dyDescent="0.2">
      <c r="A919" s="13" t="s">
        <v>512</v>
      </c>
      <c r="B919" s="6" t="str">
        <f t="shared" si="218"/>
        <v>P</v>
      </c>
      <c r="C919" s="7" t="str">
        <f t="shared" si="219"/>
        <v/>
      </c>
      <c r="D919" s="47">
        <v>231</v>
      </c>
      <c r="E919" s="47">
        <v>64</v>
      </c>
      <c r="F919" s="8">
        <f t="shared" si="220"/>
        <v>295</v>
      </c>
      <c r="G919" s="48" t="s">
        <v>26</v>
      </c>
      <c r="H919" s="9">
        <f t="shared" si="221"/>
        <v>0.7830508474576271</v>
      </c>
      <c r="I919" s="10" t="str">
        <f t="shared" si="216"/>
        <v>P</v>
      </c>
      <c r="J919" s="11" t="str">
        <f t="shared" si="217"/>
        <v/>
      </c>
      <c r="K919" s="97">
        <v>243</v>
      </c>
      <c r="L919" s="97">
        <v>49</v>
      </c>
      <c r="M919" s="98">
        <f t="shared" ref="M919:M924" si="222">SUM(K919:L919)</f>
        <v>292</v>
      </c>
      <c r="N919" s="74" t="s">
        <v>519</v>
      </c>
    </row>
    <row r="920" spans="1:14" ht="14.25" x14ac:dyDescent="0.2">
      <c r="A920" s="13" t="s">
        <v>513</v>
      </c>
      <c r="B920" s="6" t="str">
        <f t="shared" si="218"/>
        <v>P</v>
      </c>
      <c r="C920" s="7" t="str">
        <f t="shared" si="219"/>
        <v/>
      </c>
      <c r="D920" s="47">
        <v>146</v>
      </c>
      <c r="E920" s="47">
        <v>66</v>
      </c>
      <c r="F920" s="8">
        <f t="shared" si="220"/>
        <v>212</v>
      </c>
      <c r="G920" s="48" t="s">
        <v>26</v>
      </c>
      <c r="H920" s="9">
        <f t="shared" si="221"/>
        <v>0.68867924528301883</v>
      </c>
      <c r="I920" s="10" t="str">
        <f t="shared" si="216"/>
        <v/>
      </c>
      <c r="J920" s="11" t="str">
        <f t="shared" si="217"/>
        <v/>
      </c>
      <c r="K920" s="97"/>
      <c r="L920" s="97"/>
      <c r="M920" s="98"/>
      <c r="N920" s="73"/>
    </row>
    <row r="921" spans="1:14" ht="14.25" x14ac:dyDescent="0.2">
      <c r="A921" s="13" t="s">
        <v>514</v>
      </c>
      <c r="B921" s="6" t="str">
        <f t="shared" si="218"/>
        <v>P</v>
      </c>
      <c r="C921" s="7" t="str">
        <f t="shared" si="219"/>
        <v/>
      </c>
      <c r="D921" s="47">
        <v>569</v>
      </c>
      <c r="E921" s="47">
        <v>259</v>
      </c>
      <c r="F921" s="8">
        <f t="shared" si="220"/>
        <v>828</v>
      </c>
      <c r="G921" s="48" t="s">
        <v>26</v>
      </c>
      <c r="H921" s="9">
        <f t="shared" si="221"/>
        <v>0.6871980676328503</v>
      </c>
      <c r="I921" s="10" t="str">
        <f t="shared" si="216"/>
        <v>P</v>
      </c>
      <c r="J921" s="11" t="str">
        <f t="shared" si="217"/>
        <v/>
      </c>
      <c r="K921" s="97">
        <v>569</v>
      </c>
      <c r="L921" s="97">
        <v>258</v>
      </c>
      <c r="M921" s="98">
        <f t="shared" si="222"/>
        <v>827</v>
      </c>
      <c r="N921" s="73" t="s">
        <v>75</v>
      </c>
    </row>
    <row r="922" spans="1:14" ht="14.25" x14ac:dyDescent="0.2">
      <c r="A922" s="13" t="s">
        <v>515</v>
      </c>
      <c r="B922" s="6" t="str">
        <f t="shared" si="218"/>
        <v>P</v>
      </c>
      <c r="C922" s="7" t="str">
        <f t="shared" si="219"/>
        <v/>
      </c>
      <c r="D922" s="47">
        <v>214</v>
      </c>
      <c r="E922" s="47">
        <v>49</v>
      </c>
      <c r="F922" s="8">
        <f t="shared" si="220"/>
        <v>263</v>
      </c>
      <c r="G922" s="48" t="s">
        <v>26</v>
      </c>
      <c r="H922" s="9">
        <f t="shared" si="221"/>
        <v>0.81368821292775662</v>
      </c>
      <c r="I922" s="10" t="str">
        <f t="shared" si="216"/>
        <v>P</v>
      </c>
      <c r="J922" s="11" t="str">
        <f t="shared" si="217"/>
        <v/>
      </c>
      <c r="K922" s="97">
        <v>219</v>
      </c>
      <c r="L922" s="97">
        <v>44</v>
      </c>
      <c r="M922" s="98">
        <f t="shared" si="222"/>
        <v>263</v>
      </c>
      <c r="N922" s="73" t="s">
        <v>520</v>
      </c>
    </row>
    <row r="923" spans="1:14" ht="14.25" x14ac:dyDescent="0.2">
      <c r="A923" s="13"/>
      <c r="B923" s="6"/>
      <c r="C923" s="7"/>
      <c r="D923" s="47"/>
      <c r="E923" s="47"/>
      <c r="F923" s="8"/>
      <c r="G923" s="48"/>
      <c r="H923" s="9"/>
      <c r="I923" s="10" t="str">
        <f t="shared" si="216"/>
        <v>P</v>
      </c>
      <c r="J923" s="11" t="str">
        <f t="shared" si="217"/>
        <v/>
      </c>
      <c r="K923" s="97">
        <v>222</v>
      </c>
      <c r="L923" s="97">
        <v>41</v>
      </c>
      <c r="M923" s="98">
        <f t="shared" si="222"/>
        <v>263</v>
      </c>
      <c r="N923" s="73" t="s">
        <v>521</v>
      </c>
    </row>
    <row r="924" spans="1:14" ht="14.25" x14ac:dyDescent="0.2">
      <c r="A924" s="13" t="s">
        <v>516</v>
      </c>
      <c r="B924" s="6" t="str">
        <f t="shared" si="218"/>
        <v>P</v>
      </c>
      <c r="C924" s="7" t="str">
        <f t="shared" si="219"/>
        <v/>
      </c>
      <c r="D924" s="47">
        <v>624</v>
      </c>
      <c r="E924" s="47">
        <v>159</v>
      </c>
      <c r="F924" s="8">
        <f t="shared" si="220"/>
        <v>783</v>
      </c>
      <c r="G924" s="48" t="s">
        <v>26</v>
      </c>
      <c r="H924" s="9">
        <f t="shared" si="221"/>
        <v>0.79693486590038309</v>
      </c>
      <c r="I924" s="10" t="str">
        <f t="shared" si="216"/>
        <v>P</v>
      </c>
      <c r="J924" s="11" t="str">
        <f t="shared" si="217"/>
        <v/>
      </c>
      <c r="K924" s="97">
        <v>624</v>
      </c>
      <c r="L924" s="97">
        <v>149</v>
      </c>
      <c r="M924" s="98">
        <f t="shared" si="222"/>
        <v>773</v>
      </c>
      <c r="N924" s="73" t="s">
        <v>522</v>
      </c>
    </row>
    <row r="925" spans="1:14" ht="14.25" x14ac:dyDescent="0.2">
      <c r="A925" s="13" t="s">
        <v>517</v>
      </c>
      <c r="B925" s="6" t="str">
        <f t="shared" si="218"/>
        <v>P</v>
      </c>
      <c r="C925" s="7" t="str">
        <f t="shared" si="219"/>
        <v/>
      </c>
      <c r="D925" s="47">
        <v>83</v>
      </c>
      <c r="E925" s="47">
        <v>17</v>
      </c>
      <c r="F925" s="8">
        <f t="shared" si="220"/>
        <v>100</v>
      </c>
      <c r="G925" s="48" t="s">
        <v>26</v>
      </c>
      <c r="H925" s="9">
        <f t="shared" si="221"/>
        <v>0.83</v>
      </c>
      <c r="I925" s="10" t="str">
        <f t="shared" si="216"/>
        <v/>
      </c>
      <c r="J925" s="11" t="str">
        <f t="shared" si="217"/>
        <v/>
      </c>
      <c r="K925" s="97"/>
      <c r="L925" s="97"/>
      <c r="M925" s="98"/>
      <c r="N925" s="73"/>
    </row>
    <row r="926" spans="1:14" ht="15" x14ac:dyDescent="0.25">
      <c r="A926" s="4" t="s">
        <v>518</v>
      </c>
      <c r="B926" s="191" t="s">
        <v>1023</v>
      </c>
      <c r="C926" s="192"/>
      <c r="D926" s="192"/>
      <c r="E926" s="192"/>
      <c r="F926" s="192"/>
      <c r="G926" s="192"/>
      <c r="H926" s="192"/>
      <c r="I926" s="192"/>
      <c r="J926" s="192"/>
      <c r="K926" s="192"/>
      <c r="L926" s="192"/>
      <c r="M926" s="192"/>
      <c r="N926" s="193"/>
    </row>
    <row r="927" spans="1:14" ht="15" x14ac:dyDescent="0.25">
      <c r="A927" s="136" t="s">
        <v>5</v>
      </c>
      <c r="B927" s="135">
        <f>COUNTIF(B918:B926, "P")</f>
        <v>7</v>
      </c>
      <c r="C927" s="135">
        <f>COUNTIF(C918:C926, "D")</f>
        <v>0</v>
      </c>
      <c r="D927" s="134"/>
      <c r="E927" s="134"/>
      <c r="F927" s="123"/>
      <c r="G927" s="66"/>
      <c r="H927" s="124"/>
      <c r="I927" s="66"/>
      <c r="J927" s="66"/>
      <c r="K927" s="125"/>
      <c r="L927" s="125"/>
      <c r="M927" s="123"/>
      <c r="N927" s="126"/>
    </row>
    <row r="928" spans="1:14" ht="15" customHeight="1" x14ac:dyDescent="0.2">
      <c r="A928" s="63"/>
      <c r="B928" s="64"/>
      <c r="C928" s="64"/>
      <c r="D928" s="64"/>
      <c r="E928" s="64"/>
      <c r="F928" s="64"/>
      <c r="G928" s="64"/>
      <c r="H928" s="64"/>
      <c r="I928" s="62"/>
      <c r="J928" s="62"/>
      <c r="K928" s="104"/>
      <c r="L928" s="104"/>
      <c r="M928" s="104"/>
      <c r="N928" s="65"/>
    </row>
    <row r="929" spans="1:14" ht="15" x14ac:dyDescent="0.25">
      <c r="A929" s="80" t="s">
        <v>361</v>
      </c>
      <c r="B929" s="81"/>
      <c r="C929" s="82"/>
      <c r="D929" s="83"/>
      <c r="E929" s="83"/>
      <c r="F929" s="84"/>
      <c r="G929" s="85"/>
      <c r="H929" s="86"/>
      <c r="I929" s="87" t="str">
        <f t="shared" ref="I929:I949" si="223">IF(K929&gt;L929, "P", "")</f>
        <v/>
      </c>
      <c r="J929" s="88" t="str">
        <f t="shared" ref="J929:J949" si="224">IF(L929&gt;K929, "D", "")</f>
        <v/>
      </c>
      <c r="K929" s="95"/>
      <c r="L929" s="95"/>
      <c r="M929" s="96"/>
      <c r="N929" s="91"/>
    </row>
    <row r="930" spans="1:14" ht="14.25" x14ac:dyDescent="0.2">
      <c r="A930" s="90" t="s">
        <v>362</v>
      </c>
      <c r="B930" s="81" t="str">
        <f>IF(OR(AND(G930="N", H930&gt;50%), AND(G930="Y", H930&gt;=60%)), "P", "")</f>
        <v>P</v>
      </c>
      <c r="C930" s="82" t="str">
        <f>IF(OR(AND(G930="N", H930&lt;50%), (AND(G930="Y", H930&lt;60%))), "D", "")</f>
        <v/>
      </c>
      <c r="D930" s="83">
        <v>192</v>
      </c>
      <c r="E930" s="83">
        <v>49</v>
      </c>
      <c r="F930" s="84">
        <f>SUM(D930:E930)</f>
        <v>241</v>
      </c>
      <c r="G930" s="85" t="s">
        <v>26</v>
      </c>
      <c r="H930" s="86">
        <f>D930/F930</f>
        <v>0.79668049792531115</v>
      </c>
      <c r="I930" s="87" t="str">
        <f t="shared" si="223"/>
        <v>P</v>
      </c>
      <c r="J930" s="88" t="str">
        <f t="shared" si="224"/>
        <v/>
      </c>
      <c r="K930" s="95">
        <v>195</v>
      </c>
      <c r="L930" s="95">
        <v>47</v>
      </c>
      <c r="M930" s="96">
        <f t="shared" ref="M930:M949" si="225">SUM(K930:L930)</f>
        <v>242</v>
      </c>
      <c r="N930" s="91" t="s">
        <v>370</v>
      </c>
    </row>
    <row r="931" spans="1:14" ht="14.25" x14ac:dyDescent="0.2">
      <c r="A931" s="90"/>
      <c r="B931" s="81"/>
      <c r="C931" s="82"/>
      <c r="D931" s="83"/>
      <c r="E931" s="83"/>
      <c r="F931" s="84"/>
      <c r="G931" s="85"/>
      <c r="H931" s="86"/>
      <c r="I931" s="87" t="str">
        <f t="shared" si="223"/>
        <v>P</v>
      </c>
      <c r="J931" s="88" t="str">
        <f t="shared" si="224"/>
        <v/>
      </c>
      <c r="K931" s="95">
        <v>193</v>
      </c>
      <c r="L931" s="95">
        <v>48</v>
      </c>
      <c r="M931" s="96">
        <f t="shared" si="225"/>
        <v>241</v>
      </c>
      <c r="N931" s="91" t="s">
        <v>371</v>
      </c>
    </row>
    <row r="932" spans="1:14" ht="14.25" x14ac:dyDescent="0.2">
      <c r="A932" s="90" t="s">
        <v>363</v>
      </c>
      <c r="B932" s="81" t="str">
        <f>IF(OR(AND(G932="N", H932&gt;50%), AND(G932="Y", H932&gt;=60%)), "P", "")</f>
        <v>P</v>
      </c>
      <c r="C932" s="82" t="str">
        <f>IF(OR(AND(G932="N", H932&lt;50%), (AND(G932="Y", H932&lt;60%))), "D", "")</f>
        <v/>
      </c>
      <c r="D932" s="83">
        <v>946</v>
      </c>
      <c r="E932" s="83">
        <v>350</v>
      </c>
      <c r="F932" s="84">
        <f>SUM(D932:E932)</f>
        <v>1296</v>
      </c>
      <c r="G932" s="85" t="s">
        <v>26</v>
      </c>
      <c r="H932" s="86">
        <f>D932/F932</f>
        <v>0.72993827160493829</v>
      </c>
      <c r="I932" s="87" t="str">
        <f t="shared" si="223"/>
        <v>P</v>
      </c>
      <c r="J932" s="88" t="str">
        <f t="shared" si="224"/>
        <v/>
      </c>
      <c r="K932" s="95">
        <v>955</v>
      </c>
      <c r="L932" s="95">
        <v>340</v>
      </c>
      <c r="M932" s="96">
        <f t="shared" si="225"/>
        <v>1295</v>
      </c>
      <c r="N932" s="91" t="s">
        <v>372</v>
      </c>
    </row>
    <row r="933" spans="1:14" ht="14.25" x14ac:dyDescent="0.2">
      <c r="A933" s="90"/>
      <c r="B933" s="81"/>
      <c r="C933" s="82"/>
      <c r="D933" s="83"/>
      <c r="E933" s="83"/>
      <c r="F933" s="84"/>
      <c r="G933" s="85"/>
      <c r="H933" s="86"/>
      <c r="I933" s="87" t="str">
        <f t="shared" si="223"/>
        <v>P</v>
      </c>
      <c r="J933" s="88" t="str">
        <f t="shared" si="224"/>
        <v/>
      </c>
      <c r="K933" s="95">
        <v>979</v>
      </c>
      <c r="L933" s="95">
        <v>318</v>
      </c>
      <c r="M933" s="96">
        <f t="shared" si="225"/>
        <v>1297</v>
      </c>
      <c r="N933" s="91" t="s">
        <v>373</v>
      </c>
    </row>
    <row r="934" spans="1:14" ht="14.25" x14ac:dyDescent="0.2">
      <c r="A934" s="90"/>
      <c r="B934" s="81"/>
      <c r="C934" s="82"/>
      <c r="D934" s="83"/>
      <c r="E934" s="83"/>
      <c r="F934" s="84"/>
      <c r="G934" s="85"/>
      <c r="H934" s="86"/>
      <c r="I934" s="87" t="str">
        <f t="shared" si="223"/>
        <v>P</v>
      </c>
      <c r="J934" s="88" t="str">
        <f t="shared" si="224"/>
        <v/>
      </c>
      <c r="K934" s="95">
        <v>996</v>
      </c>
      <c r="L934" s="95">
        <v>315</v>
      </c>
      <c r="M934" s="96">
        <f t="shared" si="225"/>
        <v>1311</v>
      </c>
      <c r="N934" s="91" t="s">
        <v>374</v>
      </c>
    </row>
    <row r="935" spans="1:14" ht="14.25" x14ac:dyDescent="0.2">
      <c r="A935" s="90" t="s">
        <v>364</v>
      </c>
      <c r="B935" s="81" t="str">
        <f>IF(OR(AND(G935="N", H935&gt;50%), AND(G935="Y", H935&gt;=60%)), "P", "")</f>
        <v>P</v>
      </c>
      <c r="C935" s="82" t="str">
        <f>IF(OR(AND(G935="N", H935&lt;50%), (AND(G935="Y", H935&lt;60%))), "D", "")</f>
        <v/>
      </c>
      <c r="D935" s="83">
        <v>163</v>
      </c>
      <c r="E935" s="83">
        <v>32</v>
      </c>
      <c r="F935" s="84">
        <f>SUM(D935:E935)</f>
        <v>195</v>
      </c>
      <c r="G935" s="85" t="s">
        <v>26</v>
      </c>
      <c r="H935" s="86">
        <f>D935/F935</f>
        <v>0.83589743589743593</v>
      </c>
      <c r="I935" s="87" t="str">
        <f t="shared" si="223"/>
        <v>P</v>
      </c>
      <c r="J935" s="88" t="str">
        <f t="shared" si="224"/>
        <v/>
      </c>
      <c r="K935" s="95">
        <v>164</v>
      </c>
      <c r="L935" s="95">
        <v>31</v>
      </c>
      <c r="M935" s="96">
        <f t="shared" si="225"/>
        <v>195</v>
      </c>
      <c r="N935" s="91" t="s">
        <v>375</v>
      </c>
    </row>
    <row r="936" spans="1:14" ht="14.25" x14ac:dyDescent="0.2">
      <c r="A936" s="90" t="s">
        <v>365</v>
      </c>
      <c r="B936" s="81" t="str">
        <f>IF(OR(AND(G936="N", H936&gt;50%), AND(G936="Y", H936&gt;=60%)), "P", "")</f>
        <v>P</v>
      </c>
      <c r="C936" s="82" t="str">
        <f>IF(OR(AND(G936="N", H936&lt;50%), (AND(G936="Y", H936&lt;60%))), "D", "")</f>
        <v/>
      </c>
      <c r="D936" s="83">
        <v>2446</v>
      </c>
      <c r="E936" s="83">
        <v>1069</v>
      </c>
      <c r="F936" s="84">
        <f>SUM(D936:E936)</f>
        <v>3515</v>
      </c>
      <c r="G936" s="85" t="s">
        <v>12</v>
      </c>
      <c r="H936" s="86">
        <f>D936/F936</f>
        <v>0.6958748221906117</v>
      </c>
      <c r="I936" s="87" t="str">
        <f t="shared" si="223"/>
        <v>P</v>
      </c>
      <c r="J936" s="88" t="str">
        <f t="shared" si="224"/>
        <v/>
      </c>
      <c r="K936" s="95">
        <v>2757</v>
      </c>
      <c r="L936" s="95">
        <v>747</v>
      </c>
      <c r="M936" s="96">
        <f t="shared" si="225"/>
        <v>3504</v>
      </c>
      <c r="N936" s="91" t="s">
        <v>376</v>
      </c>
    </row>
    <row r="937" spans="1:14" ht="14.25" x14ac:dyDescent="0.2">
      <c r="A937" s="90"/>
      <c r="B937" s="81"/>
      <c r="C937" s="82"/>
      <c r="D937" s="83"/>
      <c r="E937" s="83"/>
      <c r="F937" s="84"/>
      <c r="G937" s="85"/>
      <c r="H937" s="86"/>
      <c r="I937" s="87" t="str">
        <f t="shared" si="223"/>
        <v>P</v>
      </c>
      <c r="J937" s="88" t="str">
        <f t="shared" si="224"/>
        <v/>
      </c>
      <c r="K937" s="95">
        <v>2843</v>
      </c>
      <c r="L937" s="95">
        <v>635</v>
      </c>
      <c r="M937" s="96">
        <f t="shared" si="225"/>
        <v>3478</v>
      </c>
      <c r="N937" s="91" t="s">
        <v>377</v>
      </c>
    </row>
    <row r="938" spans="1:14" ht="14.25" x14ac:dyDescent="0.2">
      <c r="A938" s="90"/>
      <c r="B938" s="81"/>
      <c r="C938" s="82"/>
      <c r="D938" s="83"/>
      <c r="E938" s="83"/>
      <c r="F938" s="84"/>
      <c r="G938" s="85"/>
      <c r="H938" s="86"/>
      <c r="I938" s="87" t="str">
        <f t="shared" si="223"/>
        <v/>
      </c>
      <c r="J938" s="88" t="str">
        <f t="shared" si="224"/>
        <v>D</v>
      </c>
      <c r="K938" s="95">
        <v>1366</v>
      </c>
      <c r="L938" s="95">
        <v>2129</v>
      </c>
      <c r="M938" s="96">
        <f t="shared" si="225"/>
        <v>3495</v>
      </c>
      <c r="N938" s="91" t="s">
        <v>378</v>
      </c>
    </row>
    <row r="939" spans="1:14" ht="14.25" x14ac:dyDescent="0.2">
      <c r="A939" s="90" t="s">
        <v>366</v>
      </c>
      <c r="B939" s="81" t="str">
        <f>IF(OR(AND(G939="N", H939&gt;50%), AND(G939="Y", H939&gt;=60%)), "P", "")</f>
        <v>P</v>
      </c>
      <c r="C939" s="82" t="str">
        <f>IF(OR(AND(G939="N", H939&lt;50%), (AND(G939="Y", H939&lt;60%))), "D", "")</f>
        <v/>
      </c>
      <c r="D939" s="83">
        <v>358</v>
      </c>
      <c r="E939" s="83">
        <v>88</v>
      </c>
      <c r="F939" s="84">
        <f>SUM(D939:E939)</f>
        <v>446</v>
      </c>
      <c r="G939" s="85" t="s">
        <v>12</v>
      </c>
      <c r="H939" s="86">
        <f>D939/F939</f>
        <v>0.80269058295964124</v>
      </c>
      <c r="I939" s="87" t="str">
        <f t="shared" si="223"/>
        <v>P</v>
      </c>
      <c r="J939" s="88" t="str">
        <f t="shared" si="224"/>
        <v/>
      </c>
      <c r="K939" s="95">
        <v>370</v>
      </c>
      <c r="L939" s="95">
        <v>78</v>
      </c>
      <c r="M939" s="96">
        <f t="shared" si="225"/>
        <v>448</v>
      </c>
      <c r="N939" s="91" t="s">
        <v>379</v>
      </c>
    </row>
    <row r="940" spans="1:14" ht="15" x14ac:dyDescent="0.25">
      <c r="A940" s="149" t="s">
        <v>367</v>
      </c>
      <c r="B940" s="150" t="str">
        <f>IF(OR(AND(G940="N", H940&gt;50%), AND(G940="Y", H940&gt;=60%)), "P", "")</f>
        <v/>
      </c>
      <c r="C940" s="151" t="str">
        <f>IF(OR(AND(G940="N", H940&lt;50%), (AND(G940="Y", H940&lt;60%))), "D", "")</f>
        <v>D</v>
      </c>
      <c r="D940" s="152">
        <v>151</v>
      </c>
      <c r="E940" s="152">
        <v>134</v>
      </c>
      <c r="F940" s="153">
        <f>SUM(D940:E940)</f>
        <v>285</v>
      </c>
      <c r="G940" s="154" t="s">
        <v>12</v>
      </c>
      <c r="H940" s="155">
        <f>D940/F940</f>
        <v>0.52982456140350875</v>
      </c>
      <c r="I940" s="156" t="str">
        <f t="shared" si="223"/>
        <v>P</v>
      </c>
      <c r="J940" s="157" t="str">
        <f t="shared" si="224"/>
        <v/>
      </c>
      <c r="K940" s="158">
        <v>184</v>
      </c>
      <c r="L940" s="158">
        <v>104</v>
      </c>
      <c r="M940" s="159">
        <f t="shared" si="225"/>
        <v>288</v>
      </c>
      <c r="N940" s="160" t="s">
        <v>380</v>
      </c>
    </row>
    <row r="941" spans="1:14" ht="14.25" x14ac:dyDescent="0.2">
      <c r="A941" s="90" t="s">
        <v>368</v>
      </c>
      <c r="B941" s="81" t="str">
        <f>IF(OR(AND(G941="N", H941&gt;50%), AND(G941="Y", H941&gt;=60%)), "P", "")</f>
        <v>P</v>
      </c>
      <c r="C941" s="82" t="str">
        <f>IF(OR(AND(G941="N", H941&lt;50%), (AND(G941="Y", H941&lt;60%))), "D", "")</f>
        <v/>
      </c>
      <c r="D941" s="83">
        <v>278</v>
      </c>
      <c r="E941" s="83">
        <v>126</v>
      </c>
      <c r="F941" s="84">
        <f>SUM(D941:E941)</f>
        <v>404</v>
      </c>
      <c r="G941" s="85" t="s">
        <v>26</v>
      </c>
      <c r="H941" s="86">
        <f>D941/F941</f>
        <v>0.68811881188118806</v>
      </c>
      <c r="I941" s="87" t="str">
        <f t="shared" si="223"/>
        <v>P</v>
      </c>
      <c r="J941" s="88" t="str">
        <f t="shared" si="224"/>
        <v/>
      </c>
      <c r="K941" s="95">
        <v>301</v>
      </c>
      <c r="L941" s="95">
        <v>106</v>
      </c>
      <c r="M941" s="96">
        <f t="shared" si="225"/>
        <v>407</v>
      </c>
      <c r="N941" s="91" t="s">
        <v>47</v>
      </c>
    </row>
    <row r="942" spans="1:14" ht="14.25" x14ac:dyDescent="0.2">
      <c r="A942" s="90"/>
      <c r="B942" s="81"/>
      <c r="C942" s="82"/>
      <c r="D942" s="83"/>
      <c r="E942" s="83"/>
      <c r="F942" s="84"/>
      <c r="G942" s="85"/>
      <c r="H942" s="86"/>
      <c r="I942" s="87" t="str">
        <f t="shared" si="223"/>
        <v>P</v>
      </c>
      <c r="J942" s="88" t="str">
        <f t="shared" si="224"/>
        <v/>
      </c>
      <c r="K942" s="95">
        <v>286</v>
      </c>
      <c r="L942" s="95">
        <v>121</v>
      </c>
      <c r="M942" s="96">
        <f t="shared" si="225"/>
        <v>407</v>
      </c>
      <c r="N942" s="91" t="s">
        <v>49</v>
      </c>
    </row>
    <row r="943" spans="1:14" ht="14.25" x14ac:dyDescent="0.2">
      <c r="A943" s="90"/>
      <c r="B943" s="81"/>
      <c r="C943" s="82"/>
      <c r="D943" s="83"/>
      <c r="E943" s="83"/>
      <c r="F943" s="84"/>
      <c r="G943" s="85"/>
      <c r="H943" s="86"/>
      <c r="I943" s="87" t="str">
        <f t="shared" si="223"/>
        <v>P</v>
      </c>
      <c r="J943" s="88" t="str">
        <f t="shared" si="224"/>
        <v/>
      </c>
      <c r="K943" s="95">
        <v>257</v>
      </c>
      <c r="L943" s="95">
        <v>147</v>
      </c>
      <c r="M943" s="96">
        <f t="shared" si="225"/>
        <v>404</v>
      </c>
      <c r="N943" s="91" t="s">
        <v>381</v>
      </c>
    </row>
    <row r="944" spans="1:14" ht="14.25" x14ac:dyDescent="0.2">
      <c r="A944" s="90"/>
      <c r="B944" s="81"/>
      <c r="C944" s="82"/>
      <c r="D944" s="83"/>
      <c r="E944" s="83"/>
      <c r="F944" s="84"/>
      <c r="G944" s="85"/>
      <c r="H944" s="86"/>
      <c r="I944" s="87" t="str">
        <f t="shared" si="223"/>
        <v/>
      </c>
      <c r="J944" s="88" t="str">
        <f t="shared" si="224"/>
        <v>D</v>
      </c>
      <c r="K944" s="95">
        <v>183</v>
      </c>
      <c r="L944" s="95">
        <v>221</v>
      </c>
      <c r="M944" s="96">
        <f t="shared" si="225"/>
        <v>404</v>
      </c>
      <c r="N944" s="91" t="s">
        <v>382</v>
      </c>
    </row>
    <row r="945" spans="1:14" ht="14.25" x14ac:dyDescent="0.2">
      <c r="A945" s="90" t="s">
        <v>369</v>
      </c>
      <c r="B945" s="81" t="str">
        <f>IF(OR(AND(G945="N", H945&gt;50%), AND(G945="Y", H945&gt;=60%)), "P", "")</f>
        <v>P</v>
      </c>
      <c r="C945" s="82" t="str">
        <f>IF(OR(AND(G945="N", H945&lt;50%), (AND(G945="Y", H945&lt;60%))), "D", "")</f>
        <v/>
      </c>
      <c r="D945" s="83">
        <v>455</v>
      </c>
      <c r="E945" s="83">
        <v>135</v>
      </c>
      <c r="F945" s="84">
        <f>SUM(D945:E945)</f>
        <v>590</v>
      </c>
      <c r="G945" s="85" t="s">
        <v>26</v>
      </c>
      <c r="H945" s="86">
        <f>D945/F945</f>
        <v>0.77118644067796616</v>
      </c>
      <c r="I945" s="87" t="str">
        <f t="shared" si="223"/>
        <v>P</v>
      </c>
      <c r="J945" s="88" t="str">
        <f t="shared" si="224"/>
        <v/>
      </c>
      <c r="K945" s="95">
        <v>521</v>
      </c>
      <c r="L945" s="95">
        <v>75</v>
      </c>
      <c r="M945" s="96">
        <f t="shared" si="225"/>
        <v>596</v>
      </c>
      <c r="N945" s="91" t="s">
        <v>383</v>
      </c>
    </row>
    <row r="946" spans="1:14" ht="14.25" x14ac:dyDescent="0.2">
      <c r="A946" s="90"/>
      <c r="B946" s="81"/>
      <c r="C946" s="82"/>
      <c r="D946" s="83"/>
      <c r="E946" s="83"/>
      <c r="F946" s="84"/>
      <c r="G946" s="85"/>
      <c r="H946" s="86"/>
      <c r="I946" s="87" t="str">
        <f t="shared" si="223"/>
        <v>P</v>
      </c>
      <c r="J946" s="88" t="str">
        <f t="shared" si="224"/>
        <v/>
      </c>
      <c r="K946" s="95">
        <v>489</v>
      </c>
      <c r="L946" s="95">
        <v>99</v>
      </c>
      <c r="M946" s="96">
        <f t="shared" si="225"/>
        <v>588</v>
      </c>
      <c r="N946" s="91" t="s">
        <v>384</v>
      </c>
    </row>
    <row r="947" spans="1:14" ht="14.25" x14ac:dyDescent="0.2">
      <c r="A947" s="90"/>
      <c r="B947" s="81"/>
      <c r="C947" s="82"/>
      <c r="D947" s="83"/>
      <c r="E947" s="83"/>
      <c r="F947" s="84"/>
      <c r="G947" s="85"/>
      <c r="H947" s="86"/>
      <c r="I947" s="87" t="str">
        <f t="shared" si="223"/>
        <v>P</v>
      </c>
      <c r="J947" s="88" t="str">
        <f t="shared" si="224"/>
        <v/>
      </c>
      <c r="K947" s="95">
        <v>469</v>
      </c>
      <c r="L947" s="95">
        <v>117</v>
      </c>
      <c r="M947" s="96">
        <f t="shared" si="225"/>
        <v>586</v>
      </c>
      <c r="N947" s="91" t="s">
        <v>385</v>
      </c>
    </row>
    <row r="948" spans="1:14" ht="14.25" x14ac:dyDescent="0.2">
      <c r="A948" s="90"/>
      <c r="B948" s="81"/>
      <c r="C948" s="82"/>
      <c r="D948" s="83"/>
      <c r="E948" s="83"/>
      <c r="F948" s="84"/>
      <c r="G948" s="85"/>
      <c r="H948" s="86"/>
      <c r="I948" s="87" t="str">
        <f t="shared" si="223"/>
        <v>P</v>
      </c>
      <c r="J948" s="88" t="str">
        <f t="shared" si="224"/>
        <v/>
      </c>
      <c r="K948" s="95">
        <v>475</v>
      </c>
      <c r="L948" s="95">
        <v>111</v>
      </c>
      <c r="M948" s="96">
        <f t="shared" si="225"/>
        <v>586</v>
      </c>
      <c r="N948" s="91" t="s">
        <v>75</v>
      </c>
    </row>
    <row r="949" spans="1:14" ht="14.25" x14ac:dyDescent="0.2">
      <c r="A949" s="90"/>
      <c r="B949" s="81"/>
      <c r="C949" s="82"/>
      <c r="D949" s="83"/>
      <c r="E949" s="83"/>
      <c r="F949" s="84"/>
      <c r="G949" s="85"/>
      <c r="H949" s="86"/>
      <c r="I949" s="87" t="str">
        <f t="shared" si="223"/>
        <v>P</v>
      </c>
      <c r="J949" s="88" t="str">
        <f t="shared" si="224"/>
        <v/>
      </c>
      <c r="K949" s="95">
        <v>514</v>
      </c>
      <c r="L949" s="95">
        <v>83</v>
      </c>
      <c r="M949" s="96">
        <f t="shared" si="225"/>
        <v>597</v>
      </c>
      <c r="N949" s="91" t="s">
        <v>386</v>
      </c>
    </row>
    <row r="950" spans="1:14" ht="15" x14ac:dyDescent="0.25">
      <c r="A950" s="120" t="s">
        <v>5</v>
      </c>
      <c r="B950" s="121">
        <f>COUNTIF(B930:B949, "P")</f>
        <v>7</v>
      </c>
      <c r="C950" s="121">
        <f>COUNTIF(C930:C949, "D")</f>
        <v>1</v>
      </c>
      <c r="D950" s="128"/>
      <c r="E950" s="128"/>
      <c r="F950" s="129"/>
      <c r="G950" s="130"/>
      <c r="H950" s="131"/>
      <c r="I950" s="130"/>
      <c r="J950" s="130"/>
      <c r="K950" s="132"/>
      <c r="L950" s="132"/>
      <c r="M950" s="129"/>
      <c r="N950" s="133"/>
    </row>
    <row r="951" spans="1:14" ht="15" customHeight="1" x14ac:dyDescent="0.2">
      <c r="A951" s="63"/>
      <c r="B951" s="64"/>
      <c r="C951" s="64"/>
      <c r="D951" s="64"/>
      <c r="E951" s="64"/>
      <c r="F951" s="64"/>
      <c r="G951" s="64"/>
      <c r="H951" s="64"/>
      <c r="I951" s="62"/>
      <c r="J951" s="62"/>
      <c r="K951" s="104"/>
      <c r="L951" s="104"/>
      <c r="M951" s="104"/>
      <c r="N951" s="65"/>
    </row>
    <row r="952" spans="1:14" ht="15" x14ac:dyDescent="0.25">
      <c r="A952" s="40" t="s">
        <v>858</v>
      </c>
      <c r="B952" s="6"/>
      <c r="C952" s="7"/>
      <c r="D952" s="47"/>
      <c r="E952" s="47"/>
      <c r="F952" s="8"/>
      <c r="G952" s="48"/>
      <c r="H952" s="9"/>
      <c r="I952" s="10" t="str">
        <f t="shared" ref="I952:I954" si="226">IF(K952&gt;L952, "P", "")</f>
        <v/>
      </c>
      <c r="J952" s="11" t="str">
        <f t="shared" ref="J952:J954" si="227">IF(L952&gt;K952, "D", "")</f>
        <v/>
      </c>
      <c r="K952" s="97"/>
      <c r="L952" s="97"/>
      <c r="M952" s="98"/>
      <c r="N952" s="73"/>
    </row>
    <row r="953" spans="1:14" ht="14.25" x14ac:dyDescent="0.2">
      <c r="A953" s="13" t="s">
        <v>859</v>
      </c>
      <c r="B953" s="6" t="str">
        <f t="shared" ref="B953:B954" si="228">IF(OR(AND(G953="N", H953&gt;50%), AND(G953="Y", H953&gt;=60%)), "P", "")</f>
        <v>P</v>
      </c>
      <c r="C953" s="7" t="str">
        <f t="shared" ref="C953:C954" si="229">IF(OR(AND(G953="N", H953&lt;50%), (AND(G953="Y", H953&lt;60%))), "D", "")</f>
        <v/>
      </c>
      <c r="D953" s="47">
        <v>264</v>
      </c>
      <c r="E953" s="47">
        <v>154</v>
      </c>
      <c r="F953" s="8">
        <f t="shared" ref="F953:F954" si="230">SUM(D953:E953)</f>
        <v>418</v>
      </c>
      <c r="G953" s="48" t="s">
        <v>26</v>
      </c>
      <c r="H953" s="9">
        <f t="shared" ref="H953:H954" si="231">D953/F953</f>
        <v>0.63157894736842102</v>
      </c>
      <c r="I953" s="10" t="str">
        <f t="shared" si="226"/>
        <v/>
      </c>
      <c r="J953" s="11" t="str">
        <f t="shared" si="227"/>
        <v/>
      </c>
      <c r="K953" s="97"/>
      <c r="L953" s="97"/>
      <c r="M953" s="98"/>
      <c r="N953" s="73"/>
    </row>
    <row r="954" spans="1:14" ht="14.25" x14ac:dyDescent="0.2">
      <c r="A954" s="13" t="s">
        <v>860</v>
      </c>
      <c r="B954" s="6" t="str">
        <f t="shared" si="228"/>
        <v>P</v>
      </c>
      <c r="C954" s="7" t="str">
        <f t="shared" si="229"/>
        <v/>
      </c>
      <c r="D954" s="47">
        <v>693</v>
      </c>
      <c r="E954" s="47">
        <v>249</v>
      </c>
      <c r="F954" s="8">
        <f t="shared" si="230"/>
        <v>942</v>
      </c>
      <c r="G954" s="48" t="s">
        <v>26</v>
      </c>
      <c r="H954" s="9">
        <f t="shared" si="231"/>
        <v>0.73566878980891715</v>
      </c>
      <c r="I954" s="10" t="str">
        <f t="shared" si="226"/>
        <v>P</v>
      </c>
      <c r="J954" s="11" t="str">
        <f t="shared" si="227"/>
        <v/>
      </c>
      <c r="K954" s="97">
        <v>669</v>
      </c>
      <c r="L954" s="97">
        <v>272</v>
      </c>
      <c r="M954" s="98">
        <f t="shared" ref="M954" si="232">SUM(K954:L954)</f>
        <v>941</v>
      </c>
      <c r="N954" s="73" t="s">
        <v>49</v>
      </c>
    </row>
    <row r="955" spans="1:14" ht="14.25" x14ac:dyDescent="0.2">
      <c r="A955" s="13" t="s">
        <v>861</v>
      </c>
      <c r="B955" s="6" t="str">
        <f t="shared" ref="B955:B960" si="233">IF(OR(AND(G955="N", H955&gt;50%), AND(G955="Y", H955&gt;=60%)), "P", "")</f>
        <v>P</v>
      </c>
      <c r="C955" s="7" t="str">
        <f t="shared" ref="C955:C960" si="234">IF(OR(AND(G955="N", H955&lt;50%), (AND(G955="Y", H955&lt;60%))), "D", "")</f>
        <v/>
      </c>
      <c r="D955" s="47">
        <v>2348</v>
      </c>
      <c r="E955" s="47">
        <v>752</v>
      </c>
      <c r="F955" s="8">
        <f t="shared" ref="F955:F960" si="235">SUM(D955:E955)</f>
        <v>3100</v>
      </c>
      <c r="G955" s="48" t="s">
        <v>26</v>
      </c>
      <c r="H955" s="9">
        <f t="shared" ref="H955:H960" si="236">D955/F955</f>
        <v>0.7574193548387097</v>
      </c>
      <c r="I955" s="10" t="str">
        <f t="shared" ref="I955:I960" si="237">IF(K955&gt;L955, "P", "")</f>
        <v/>
      </c>
      <c r="J955" s="11" t="str">
        <f t="shared" ref="J955:J960" si="238">IF(L955&gt;K955, "D", "")</f>
        <v/>
      </c>
      <c r="K955" s="97"/>
      <c r="L955" s="97"/>
      <c r="M955" s="98"/>
      <c r="N955" s="73"/>
    </row>
    <row r="956" spans="1:14" ht="14.25" x14ac:dyDescent="0.2">
      <c r="A956" s="13" t="s">
        <v>862</v>
      </c>
      <c r="B956" s="6" t="str">
        <f t="shared" si="233"/>
        <v>P</v>
      </c>
      <c r="C956" s="7" t="str">
        <f t="shared" si="234"/>
        <v/>
      </c>
      <c r="D956" s="47">
        <v>801</v>
      </c>
      <c r="E956" s="47">
        <v>281</v>
      </c>
      <c r="F956" s="8">
        <f t="shared" si="235"/>
        <v>1082</v>
      </c>
      <c r="G956" s="48" t="s">
        <v>26</v>
      </c>
      <c r="H956" s="9">
        <f t="shared" si="236"/>
        <v>0.74029574861367842</v>
      </c>
      <c r="I956" s="10" t="str">
        <f t="shared" si="237"/>
        <v/>
      </c>
      <c r="J956" s="11" t="str">
        <f t="shared" si="238"/>
        <v/>
      </c>
      <c r="K956" s="97"/>
      <c r="L956" s="97"/>
      <c r="M956" s="98"/>
      <c r="N956" s="73"/>
    </row>
    <row r="957" spans="1:14" ht="14.25" x14ac:dyDescent="0.2">
      <c r="A957" s="13" t="s">
        <v>863</v>
      </c>
      <c r="B957" s="6" t="str">
        <f t="shared" si="233"/>
        <v>P</v>
      </c>
      <c r="C957" s="7" t="str">
        <f t="shared" si="234"/>
        <v/>
      </c>
      <c r="D957" s="47">
        <v>762</v>
      </c>
      <c r="E957" s="47">
        <v>592</v>
      </c>
      <c r="F957" s="8">
        <f t="shared" si="235"/>
        <v>1354</v>
      </c>
      <c r="G957" s="48" t="s">
        <v>26</v>
      </c>
      <c r="H957" s="9">
        <f t="shared" si="236"/>
        <v>0.56277695716395859</v>
      </c>
      <c r="I957" s="10" t="str">
        <f t="shared" si="237"/>
        <v/>
      </c>
      <c r="J957" s="11" t="str">
        <f t="shared" si="238"/>
        <v/>
      </c>
      <c r="K957" s="97"/>
      <c r="L957" s="97"/>
      <c r="M957" s="98"/>
      <c r="N957" s="73"/>
    </row>
    <row r="958" spans="1:14" ht="14.25" x14ac:dyDescent="0.2">
      <c r="A958" s="13" t="s">
        <v>864</v>
      </c>
      <c r="B958" s="6" t="str">
        <f t="shared" si="233"/>
        <v>P</v>
      </c>
      <c r="C958" s="7" t="str">
        <f t="shared" si="234"/>
        <v/>
      </c>
      <c r="D958" s="47">
        <v>681</v>
      </c>
      <c r="E958" s="47">
        <v>279</v>
      </c>
      <c r="F958" s="8">
        <f t="shared" si="235"/>
        <v>960</v>
      </c>
      <c r="G958" s="48" t="s">
        <v>26</v>
      </c>
      <c r="H958" s="9">
        <f t="shared" si="236"/>
        <v>0.70937499999999998</v>
      </c>
      <c r="I958" s="10" t="str">
        <f t="shared" si="237"/>
        <v/>
      </c>
      <c r="J958" s="11" t="str">
        <f t="shared" si="238"/>
        <v/>
      </c>
      <c r="K958" s="97"/>
      <c r="L958" s="97"/>
      <c r="M958" s="98"/>
      <c r="N958" s="73"/>
    </row>
    <row r="959" spans="1:14" ht="14.25" x14ac:dyDescent="0.2">
      <c r="A959" s="13" t="s">
        <v>865</v>
      </c>
      <c r="B959" s="6" t="str">
        <f t="shared" si="233"/>
        <v>P</v>
      </c>
      <c r="C959" s="7" t="str">
        <f t="shared" si="234"/>
        <v/>
      </c>
      <c r="D959" s="47">
        <v>1038</v>
      </c>
      <c r="E959" s="47">
        <v>444</v>
      </c>
      <c r="F959" s="8">
        <f t="shared" si="235"/>
        <v>1482</v>
      </c>
      <c r="G959" s="48" t="s">
        <v>26</v>
      </c>
      <c r="H959" s="9">
        <f t="shared" si="236"/>
        <v>0.70040485829959509</v>
      </c>
      <c r="I959" s="10" t="str">
        <f t="shared" si="237"/>
        <v/>
      </c>
      <c r="J959" s="11" t="str">
        <f t="shared" si="238"/>
        <v/>
      </c>
      <c r="K959" s="97"/>
      <c r="L959" s="97"/>
      <c r="M959" s="98"/>
      <c r="N959" s="73"/>
    </row>
    <row r="960" spans="1:14" ht="14.25" x14ac:dyDescent="0.2">
      <c r="A960" s="13" t="s">
        <v>866</v>
      </c>
      <c r="B960" s="6" t="str">
        <f t="shared" si="233"/>
        <v>P</v>
      </c>
      <c r="C960" s="7" t="str">
        <f t="shared" si="234"/>
        <v/>
      </c>
      <c r="D960" s="47">
        <v>658</v>
      </c>
      <c r="E960" s="47">
        <v>214</v>
      </c>
      <c r="F960" s="8">
        <f t="shared" si="235"/>
        <v>872</v>
      </c>
      <c r="G960" s="48" t="s">
        <v>26</v>
      </c>
      <c r="H960" s="9">
        <f t="shared" si="236"/>
        <v>0.75458715596330272</v>
      </c>
      <c r="I960" s="10" t="str">
        <f t="shared" si="237"/>
        <v>P</v>
      </c>
      <c r="J960" s="11" t="str">
        <f t="shared" si="238"/>
        <v/>
      </c>
      <c r="K960" s="97">
        <v>660</v>
      </c>
      <c r="L960" s="97">
        <v>206</v>
      </c>
      <c r="M960" s="98">
        <f>SUM(K960:L960)</f>
        <v>866</v>
      </c>
      <c r="N960" s="73" t="s">
        <v>71</v>
      </c>
    </row>
    <row r="961" spans="1:14" ht="15" x14ac:dyDescent="0.25">
      <c r="A961" s="136" t="s">
        <v>5</v>
      </c>
      <c r="B961" s="135">
        <f>COUNTIF(B953:B960, "P")</f>
        <v>8</v>
      </c>
      <c r="C961" s="135">
        <f>COUNTIF(C953:C960, "D")</f>
        <v>0</v>
      </c>
      <c r="D961" s="134"/>
      <c r="E961" s="134"/>
      <c r="F961" s="123"/>
      <c r="G961" s="66"/>
      <c r="H961" s="124"/>
      <c r="I961" s="66"/>
      <c r="J961" s="66"/>
      <c r="K961" s="125"/>
      <c r="L961" s="125"/>
      <c r="M961" s="123"/>
      <c r="N961" s="126"/>
    </row>
    <row r="962" spans="1:14" ht="15" customHeight="1" x14ac:dyDescent="0.2">
      <c r="A962" s="63"/>
      <c r="B962" s="64"/>
      <c r="C962" s="64"/>
      <c r="D962" s="64"/>
      <c r="E962" s="64"/>
      <c r="F962" s="64"/>
      <c r="G962" s="64"/>
      <c r="H962" s="64"/>
      <c r="I962" s="62"/>
      <c r="J962" s="62"/>
      <c r="K962" s="104"/>
      <c r="L962" s="104"/>
      <c r="M962" s="104"/>
      <c r="N962" s="65"/>
    </row>
    <row r="963" spans="1:14" ht="15" x14ac:dyDescent="0.25">
      <c r="A963" s="80" t="s">
        <v>54</v>
      </c>
      <c r="B963" s="81"/>
      <c r="C963" s="82"/>
      <c r="D963" s="83"/>
      <c r="E963" s="83"/>
      <c r="F963" s="84"/>
      <c r="G963" s="85"/>
      <c r="H963" s="86"/>
      <c r="I963" s="87" t="str">
        <f t="shared" si="185"/>
        <v/>
      </c>
      <c r="J963" s="88" t="str">
        <f t="shared" si="186"/>
        <v/>
      </c>
      <c r="K963" s="95"/>
      <c r="L963" s="95"/>
      <c r="M963" s="96"/>
      <c r="N963" s="91"/>
    </row>
    <row r="964" spans="1:14" ht="14.25" x14ac:dyDescent="0.2">
      <c r="A964" s="90" t="s">
        <v>967</v>
      </c>
      <c r="B964" s="81" t="str">
        <f t="shared" si="187"/>
        <v>P</v>
      </c>
      <c r="C964" s="82" t="str">
        <f t="shared" si="188"/>
        <v/>
      </c>
      <c r="D964" s="83">
        <v>224</v>
      </c>
      <c r="E964" s="83">
        <v>62</v>
      </c>
      <c r="F964" s="84">
        <f t="shared" si="189"/>
        <v>286</v>
      </c>
      <c r="G964" s="85" t="s">
        <v>26</v>
      </c>
      <c r="H964" s="86">
        <f t="shared" si="190"/>
        <v>0.78321678321678323</v>
      </c>
      <c r="I964" s="87" t="str">
        <f t="shared" si="185"/>
        <v/>
      </c>
      <c r="J964" s="88" t="str">
        <f t="shared" si="186"/>
        <v/>
      </c>
      <c r="K964" s="95"/>
      <c r="L964" s="95"/>
      <c r="M964" s="96"/>
      <c r="N964" s="91"/>
    </row>
    <row r="965" spans="1:14" ht="14.25" x14ac:dyDescent="0.2">
      <c r="A965" s="90" t="s">
        <v>968</v>
      </c>
      <c r="B965" s="81" t="str">
        <f t="shared" si="187"/>
        <v>P</v>
      </c>
      <c r="C965" s="82" t="str">
        <f t="shared" si="188"/>
        <v/>
      </c>
      <c r="D965" s="83">
        <v>1602</v>
      </c>
      <c r="E965" s="83">
        <v>517</v>
      </c>
      <c r="F965" s="84">
        <f t="shared" si="189"/>
        <v>2119</v>
      </c>
      <c r="G965" s="85" t="s">
        <v>26</v>
      </c>
      <c r="H965" s="86">
        <f t="shared" si="190"/>
        <v>0.75601698914582349</v>
      </c>
      <c r="I965" s="87" t="str">
        <f t="shared" si="185"/>
        <v>P</v>
      </c>
      <c r="J965" s="88" t="str">
        <f t="shared" si="186"/>
        <v/>
      </c>
      <c r="K965" s="95">
        <v>1652</v>
      </c>
      <c r="L965" s="95">
        <v>462</v>
      </c>
      <c r="M965" s="96">
        <f t="shared" ref="M965:M996" si="239">SUM(K965:L965)</f>
        <v>2114</v>
      </c>
      <c r="N965" s="91" t="s">
        <v>55</v>
      </c>
    </row>
    <row r="966" spans="1:14" ht="14.25" x14ac:dyDescent="0.2">
      <c r="A966" s="90"/>
      <c r="B966" s="81"/>
      <c r="C966" s="82"/>
      <c r="D966" s="83"/>
      <c r="E966" s="83"/>
      <c r="F966" s="84"/>
      <c r="G966" s="85"/>
      <c r="H966" s="86"/>
      <c r="I966" s="87" t="str">
        <f t="shared" si="185"/>
        <v>P</v>
      </c>
      <c r="J966" s="88" t="str">
        <f t="shared" si="186"/>
        <v/>
      </c>
      <c r="K966" s="95">
        <v>1729</v>
      </c>
      <c r="L966" s="95">
        <v>384</v>
      </c>
      <c r="M966" s="96">
        <f t="shared" si="239"/>
        <v>2113</v>
      </c>
      <c r="N966" s="91" t="s">
        <v>47</v>
      </c>
    </row>
    <row r="967" spans="1:14" ht="14.25" x14ac:dyDescent="0.2">
      <c r="A967" s="90" t="s">
        <v>969</v>
      </c>
      <c r="B967" s="81" t="str">
        <f t="shared" si="187"/>
        <v>P</v>
      </c>
      <c r="C967" s="82" t="str">
        <f t="shared" si="188"/>
        <v/>
      </c>
      <c r="D967" s="83">
        <v>163</v>
      </c>
      <c r="E967" s="83">
        <v>53</v>
      </c>
      <c r="F967" s="84">
        <f t="shared" si="189"/>
        <v>216</v>
      </c>
      <c r="G967" s="85" t="s">
        <v>26</v>
      </c>
      <c r="H967" s="86">
        <f t="shared" si="190"/>
        <v>0.75462962962962965</v>
      </c>
      <c r="I967" s="87" t="str">
        <f t="shared" si="185"/>
        <v/>
      </c>
      <c r="J967" s="88" t="str">
        <f t="shared" si="186"/>
        <v/>
      </c>
      <c r="K967" s="95"/>
      <c r="L967" s="95"/>
      <c r="M967" s="96"/>
      <c r="N967" s="91"/>
    </row>
    <row r="968" spans="1:14" ht="14.25" x14ac:dyDescent="0.2">
      <c r="A968" s="90" t="s">
        <v>970</v>
      </c>
      <c r="B968" s="81" t="str">
        <f t="shared" si="187"/>
        <v>P</v>
      </c>
      <c r="C968" s="82" t="str">
        <f t="shared" si="188"/>
        <v/>
      </c>
      <c r="D968" s="83">
        <v>480</v>
      </c>
      <c r="E968" s="83">
        <v>261</v>
      </c>
      <c r="F968" s="84">
        <f t="shared" si="189"/>
        <v>741</v>
      </c>
      <c r="G968" s="85" t="s">
        <v>26</v>
      </c>
      <c r="H968" s="86">
        <f t="shared" si="190"/>
        <v>0.64777327935222673</v>
      </c>
      <c r="I968" s="87" t="str">
        <f t="shared" si="185"/>
        <v>P</v>
      </c>
      <c r="J968" s="88" t="str">
        <f t="shared" si="186"/>
        <v/>
      </c>
      <c r="K968" s="95">
        <v>572</v>
      </c>
      <c r="L968" s="95">
        <v>145</v>
      </c>
      <c r="M968" s="96">
        <f t="shared" si="239"/>
        <v>717</v>
      </c>
      <c r="N968" s="91" t="s">
        <v>56</v>
      </c>
    </row>
    <row r="969" spans="1:14" ht="14.25" x14ac:dyDescent="0.2">
      <c r="A969" s="90"/>
      <c r="B969" s="81"/>
      <c r="C969" s="82"/>
      <c r="D969" s="83"/>
      <c r="E969" s="83"/>
      <c r="F969" s="84"/>
      <c r="G969" s="85"/>
      <c r="H969" s="86"/>
      <c r="I969" s="87" t="str">
        <f t="shared" si="185"/>
        <v>P</v>
      </c>
      <c r="J969" s="88" t="str">
        <f t="shared" si="186"/>
        <v/>
      </c>
      <c r="K969" s="95">
        <v>507</v>
      </c>
      <c r="L969" s="95">
        <v>240</v>
      </c>
      <c r="M969" s="96">
        <f t="shared" si="239"/>
        <v>747</v>
      </c>
      <c r="N969" s="91" t="s">
        <v>57</v>
      </c>
    </row>
    <row r="970" spans="1:14" ht="14.25" x14ac:dyDescent="0.2">
      <c r="A970" s="90"/>
      <c r="B970" s="81"/>
      <c r="C970" s="82"/>
      <c r="D970" s="83"/>
      <c r="E970" s="83"/>
      <c r="F970" s="84"/>
      <c r="G970" s="85"/>
      <c r="H970" s="86"/>
      <c r="I970" s="87" t="str">
        <f t="shared" si="185"/>
        <v>P</v>
      </c>
      <c r="J970" s="88" t="str">
        <f t="shared" si="186"/>
        <v/>
      </c>
      <c r="K970" s="95">
        <v>500</v>
      </c>
      <c r="L970" s="95">
        <v>245</v>
      </c>
      <c r="M970" s="96">
        <f t="shared" si="239"/>
        <v>745</v>
      </c>
      <c r="N970" s="91" t="s">
        <v>58</v>
      </c>
    </row>
    <row r="971" spans="1:14" ht="14.25" x14ac:dyDescent="0.2">
      <c r="A971" s="90" t="s">
        <v>971</v>
      </c>
      <c r="B971" s="81" t="str">
        <f t="shared" si="187"/>
        <v>P</v>
      </c>
      <c r="C971" s="82" t="str">
        <f t="shared" si="188"/>
        <v/>
      </c>
      <c r="D971" s="83">
        <v>170</v>
      </c>
      <c r="E971" s="83">
        <v>78</v>
      </c>
      <c r="F971" s="84">
        <f t="shared" si="189"/>
        <v>248</v>
      </c>
      <c r="G971" s="85" t="s">
        <v>26</v>
      </c>
      <c r="H971" s="86">
        <f t="shared" si="190"/>
        <v>0.68548387096774188</v>
      </c>
      <c r="I971" s="87" t="str">
        <f t="shared" si="185"/>
        <v>P</v>
      </c>
      <c r="J971" s="88" t="str">
        <f t="shared" si="186"/>
        <v/>
      </c>
      <c r="K971" s="95">
        <v>163</v>
      </c>
      <c r="L971" s="95">
        <v>86</v>
      </c>
      <c r="M971" s="96">
        <f t="shared" si="239"/>
        <v>249</v>
      </c>
      <c r="N971" s="91" t="s">
        <v>46</v>
      </c>
    </row>
    <row r="972" spans="1:14" ht="14.25" x14ac:dyDescent="0.2">
      <c r="A972" s="90"/>
      <c r="B972" s="81"/>
      <c r="C972" s="82"/>
      <c r="D972" s="83"/>
      <c r="E972" s="83"/>
      <c r="F972" s="84"/>
      <c r="G972" s="85"/>
      <c r="H972" s="86"/>
      <c r="I972" s="87" t="str">
        <f t="shared" si="185"/>
        <v>P</v>
      </c>
      <c r="J972" s="88" t="str">
        <f t="shared" si="186"/>
        <v/>
      </c>
      <c r="K972" s="95">
        <v>189</v>
      </c>
      <c r="L972" s="95">
        <v>61</v>
      </c>
      <c r="M972" s="96">
        <f t="shared" si="239"/>
        <v>250</v>
      </c>
      <c r="N972" s="91" t="s">
        <v>59</v>
      </c>
    </row>
    <row r="973" spans="1:14" ht="14.25" x14ac:dyDescent="0.2">
      <c r="A973" s="90" t="s">
        <v>972</v>
      </c>
      <c r="B973" s="81" t="str">
        <f t="shared" si="187"/>
        <v>P</v>
      </c>
      <c r="C973" s="82" t="str">
        <f t="shared" si="188"/>
        <v/>
      </c>
      <c r="D973" s="83">
        <v>161</v>
      </c>
      <c r="E973" s="83">
        <v>36</v>
      </c>
      <c r="F973" s="84">
        <f t="shared" si="189"/>
        <v>197</v>
      </c>
      <c r="G973" s="85" t="s">
        <v>26</v>
      </c>
      <c r="H973" s="86">
        <f t="shared" si="190"/>
        <v>0.81725888324873097</v>
      </c>
      <c r="I973" s="87" t="str">
        <f t="shared" si="185"/>
        <v>P</v>
      </c>
      <c r="J973" s="88" t="str">
        <f t="shared" si="186"/>
        <v/>
      </c>
      <c r="K973" s="95">
        <v>162</v>
      </c>
      <c r="L973" s="95">
        <v>34</v>
      </c>
      <c r="M973" s="96">
        <f t="shared" si="239"/>
        <v>196</v>
      </c>
      <c r="N973" s="91" t="s">
        <v>60</v>
      </c>
    </row>
    <row r="974" spans="1:14" ht="14.25" x14ac:dyDescent="0.2">
      <c r="A974" s="90" t="s">
        <v>973</v>
      </c>
      <c r="B974" s="81" t="str">
        <f t="shared" si="187"/>
        <v>P</v>
      </c>
      <c r="C974" s="82" t="str">
        <f t="shared" si="188"/>
        <v/>
      </c>
      <c r="D974" s="83">
        <v>140</v>
      </c>
      <c r="E974" s="83">
        <v>65</v>
      </c>
      <c r="F974" s="84">
        <f t="shared" si="189"/>
        <v>205</v>
      </c>
      <c r="G974" s="85" t="s">
        <v>26</v>
      </c>
      <c r="H974" s="86">
        <f t="shared" si="190"/>
        <v>0.68292682926829273</v>
      </c>
      <c r="I974" s="87" t="str">
        <f t="shared" si="185"/>
        <v>P</v>
      </c>
      <c r="J974" s="88" t="str">
        <f t="shared" si="186"/>
        <v/>
      </c>
      <c r="K974" s="95">
        <v>149</v>
      </c>
      <c r="L974" s="95">
        <v>52</v>
      </c>
      <c r="M974" s="96">
        <f t="shared" si="239"/>
        <v>201</v>
      </c>
      <c r="N974" s="91" t="s">
        <v>61</v>
      </c>
    </row>
    <row r="975" spans="1:14" ht="14.25" x14ac:dyDescent="0.2">
      <c r="A975" s="90"/>
      <c r="B975" s="81"/>
      <c r="C975" s="82"/>
      <c r="D975" s="83"/>
      <c r="E975" s="83"/>
      <c r="F975" s="84"/>
      <c r="G975" s="85"/>
      <c r="H975" s="86"/>
      <c r="I975" s="87" t="str">
        <f t="shared" si="185"/>
        <v>P</v>
      </c>
      <c r="J975" s="88" t="str">
        <f t="shared" si="186"/>
        <v/>
      </c>
      <c r="K975" s="95">
        <v>126</v>
      </c>
      <c r="L975" s="95">
        <v>72</v>
      </c>
      <c r="M975" s="96">
        <f t="shared" si="239"/>
        <v>198</v>
      </c>
      <c r="N975" s="91" t="s">
        <v>62</v>
      </c>
    </row>
    <row r="976" spans="1:14" ht="28.5" x14ac:dyDescent="0.2">
      <c r="A976" s="90"/>
      <c r="B976" s="81"/>
      <c r="C976" s="82"/>
      <c r="D976" s="83"/>
      <c r="E976" s="83"/>
      <c r="F976" s="84"/>
      <c r="G976" s="85"/>
      <c r="H976" s="86"/>
      <c r="I976" s="87" t="str">
        <f t="shared" si="185"/>
        <v>P</v>
      </c>
      <c r="J976" s="88" t="str">
        <f t="shared" si="186"/>
        <v/>
      </c>
      <c r="K976" s="95">
        <v>139</v>
      </c>
      <c r="L976" s="95">
        <v>62</v>
      </c>
      <c r="M976" s="96">
        <f t="shared" si="239"/>
        <v>201</v>
      </c>
      <c r="N976" s="91" t="s">
        <v>63</v>
      </c>
    </row>
    <row r="977" spans="1:14" ht="14.25" x14ac:dyDescent="0.2">
      <c r="A977" s="90" t="s">
        <v>974</v>
      </c>
      <c r="B977" s="81" t="str">
        <f t="shared" si="187"/>
        <v>P</v>
      </c>
      <c r="C977" s="82" t="str">
        <f t="shared" si="188"/>
        <v/>
      </c>
      <c r="D977" s="83">
        <v>212</v>
      </c>
      <c r="E977" s="83">
        <v>108</v>
      </c>
      <c r="F977" s="84">
        <f t="shared" si="189"/>
        <v>320</v>
      </c>
      <c r="G977" s="85" t="s">
        <v>26</v>
      </c>
      <c r="H977" s="86">
        <f t="shared" si="190"/>
        <v>0.66249999999999998</v>
      </c>
      <c r="I977" s="87" t="str">
        <f t="shared" si="185"/>
        <v/>
      </c>
      <c r="J977" s="88" t="str">
        <f t="shared" si="186"/>
        <v/>
      </c>
      <c r="K977" s="95"/>
      <c r="L977" s="95"/>
      <c r="M977" s="96"/>
      <c r="N977" s="91"/>
    </row>
    <row r="978" spans="1:14" ht="14.25" x14ac:dyDescent="0.2">
      <c r="A978" s="90" t="s">
        <v>975</v>
      </c>
      <c r="B978" s="81" t="str">
        <f t="shared" si="187"/>
        <v>P</v>
      </c>
      <c r="C978" s="82" t="str">
        <f t="shared" si="188"/>
        <v/>
      </c>
      <c r="D978" s="83">
        <v>569</v>
      </c>
      <c r="E978" s="83">
        <v>193</v>
      </c>
      <c r="F978" s="84">
        <f t="shared" si="189"/>
        <v>762</v>
      </c>
      <c r="G978" s="85" t="s">
        <v>26</v>
      </c>
      <c r="H978" s="86">
        <f t="shared" si="190"/>
        <v>0.74671916010498685</v>
      </c>
      <c r="I978" s="87" t="str">
        <f t="shared" si="185"/>
        <v>P</v>
      </c>
      <c r="J978" s="88" t="str">
        <f t="shared" si="186"/>
        <v/>
      </c>
      <c r="K978" s="95">
        <v>626</v>
      </c>
      <c r="L978" s="95">
        <v>135</v>
      </c>
      <c r="M978" s="96">
        <f t="shared" si="239"/>
        <v>761</v>
      </c>
      <c r="N978" s="91" t="s">
        <v>64</v>
      </c>
    </row>
    <row r="979" spans="1:14" ht="14.25" x14ac:dyDescent="0.2">
      <c r="A979" s="90"/>
      <c r="B979" s="81"/>
      <c r="C979" s="82"/>
      <c r="D979" s="83"/>
      <c r="E979" s="83"/>
      <c r="F979" s="84"/>
      <c r="G979" s="85"/>
      <c r="H979" s="86"/>
      <c r="I979" s="87" t="str">
        <f t="shared" si="185"/>
        <v>P</v>
      </c>
      <c r="J979" s="88" t="str">
        <f t="shared" si="186"/>
        <v/>
      </c>
      <c r="K979" s="95">
        <v>655</v>
      </c>
      <c r="L979" s="95">
        <v>104</v>
      </c>
      <c r="M979" s="96">
        <f t="shared" si="239"/>
        <v>759</v>
      </c>
      <c r="N979" s="91" t="s">
        <v>65</v>
      </c>
    </row>
    <row r="980" spans="1:14" ht="14.25" x14ac:dyDescent="0.2">
      <c r="A980" s="90" t="s">
        <v>976</v>
      </c>
      <c r="B980" s="81" t="str">
        <f t="shared" si="187"/>
        <v>P</v>
      </c>
      <c r="C980" s="82" t="str">
        <f t="shared" si="188"/>
        <v/>
      </c>
      <c r="D980" s="83">
        <v>33</v>
      </c>
      <c r="E980" s="83">
        <v>4</v>
      </c>
      <c r="F980" s="84">
        <f t="shared" si="189"/>
        <v>37</v>
      </c>
      <c r="G980" s="85" t="s">
        <v>26</v>
      </c>
      <c r="H980" s="86">
        <f t="shared" si="190"/>
        <v>0.89189189189189189</v>
      </c>
      <c r="I980" s="87" t="str">
        <f t="shared" si="185"/>
        <v/>
      </c>
      <c r="J980" s="88" t="str">
        <f t="shared" si="186"/>
        <v/>
      </c>
      <c r="K980" s="95"/>
      <c r="L980" s="95"/>
      <c r="M980" s="96"/>
      <c r="N980" s="91"/>
    </row>
    <row r="981" spans="1:14" ht="14.25" x14ac:dyDescent="0.2">
      <c r="A981" s="90" t="s">
        <v>977</v>
      </c>
      <c r="B981" s="81" t="str">
        <f t="shared" si="187"/>
        <v>P</v>
      </c>
      <c r="C981" s="82" t="str">
        <f t="shared" si="188"/>
        <v/>
      </c>
      <c r="D981" s="83">
        <v>212</v>
      </c>
      <c r="E981" s="83">
        <v>44</v>
      </c>
      <c r="F981" s="84">
        <f t="shared" si="189"/>
        <v>256</v>
      </c>
      <c r="G981" s="85" t="s">
        <v>26</v>
      </c>
      <c r="H981" s="86">
        <f t="shared" si="190"/>
        <v>0.828125</v>
      </c>
      <c r="I981" s="87" t="str">
        <f t="shared" si="185"/>
        <v/>
      </c>
      <c r="J981" s="88" t="str">
        <f t="shared" si="186"/>
        <v/>
      </c>
      <c r="K981" s="95"/>
      <c r="L981" s="95"/>
      <c r="M981" s="96"/>
      <c r="N981" s="91"/>
    </row>
    <row r="982" spans="1:14" ht="14.25" x14ac:dyDescent="0.2">
      <c r="A982" s="90" t="s">
        <v>978</v>
      </c>
      <c r="B982" s="81" t="str">
        <f t="shared" si="187"/>
        <v>P</v>
      </c>
      <c r="C982" s="82" t="str">
        <f t="shared" si="188"/>
        <v/>
      </c>
      <c r="D982" s="83">
        <v>696</v>
      </c>
      <c r="E982" s="83">
        <v>236</v>
      </c>
      <c r="F982" s="84">
        <f t="shared" si="189"/>
        <v>932</v>
      </c>
      <c r="G982" s="85" t="s">
        <v>26</v>
      </c>
      <c r="H982" s="86">
        <f t="shared" si="190"/>
        <v>0.74678111587982832</v>
      </c>
      <c r="I982" s="87" t="str">
        <f t="shared" si="185"/>
        <v>P</v>
      </c>
      <c r="J982" s="88" t="str">
        <f t="shared" si="186"/>
        <v/>
      </c>
      <c r="K982" s="95">
        <v>722</v>
      </c>
      <c r="L982" s="95">
        <v>207</v>
      </c>
      <c r="M982" s="96">
        <f t="shared" si="239"/>
        <v>929</v>
      </c>
      <c r="N982" s="91" t="s">
        <v>66</v>
      </c>
    </row>
    <row r="983" spans="1:14" ht="14.25" x14ac:dyDescent="0.2">
      <c r="A983" s="90"/>
      <c r="B983" s="81"/>
      <c r="C983" s="82"/>
      <c r="D983" s="83"/>
      <c r="E983" s="83"/>
      <c r="F983" s="84"/>
      <c r="G983" s="85"/>
      <c r="H983" s="86"/>
      <c r="I983" s="87" t="str">
        <f t="shared" si="185"/>
        <v>P</v>
      </c>
      <c r="J983" s="88" t="str">
        <f t="shared" si="186"/>
        <v/>
      </c>
      <c r="K983" s="95">
        <v>707</v>
      </c>
      <c r="L983" s="95">
        <v>226</v>
      </c>
      <c r="M983" s="96">
        <f t="shared" si="239"/>
        <v>933</v>
      </c>
      <c r="N983" s="91" t="s">
        <v>67</v>
      </c>
    </row>
    <row r="984" spans="1:14" ht="14.25" x14ac:dyDescent="0.2">
      <c r="A984" s="90"/>
      <c r="B984" s="81"/>
      <c r="C984" s="82"/>
      <c r="D984" s="83"/>
      <c r="E984" s="83"/>
      <c r="F984" s="84"/>
      <c r="G984" s="85"/>
      <c r="H984" s="86"/>
      <c r="I984" s="87" t="str">
        <f t="shared" si="185"/>
        <v>P</v>
      </c>
      <c r="J984" s="88" t="str">
        <f t="shared" si="186"/>
        <v/>
      </c>
      <c r="K984" s="95">
        <v>725</v>
      </c>
      <c r="L984" s="95">
        <v>211</v>
      </c>
      <c r="M984" s="96">
        <f t="shared" si="239"/>
        <v>936</v>
      </c>
      <c r="N984" s="91" t="s">
        <v>68</v>
      </c>
    </row>
    <row r="985" spans="1:14" ht="14.25" x14ac:dyDescent="0.2">
      <c r="A985" s="90" t="s">
        <v>979</v>
      </c>
      <c r="B985" s="81" t="str">
        <f t="shared" si="187"/>
        <v>P</v>
      </c>
      <c r="C985" s="82" t="str">
        <f t="shared" si="188"/>
        <v/>
      </c>
      <c r="D985" s="83">
        <v>173</v>
      </c>
      <c r="E985" s="83">
        <v>56</v>
      </c>
      <c r="F985" s="84">
        <f t="shared" si="189"/>
        <v>229</v>
      </c>
      <c r="G985" s="85" t="s">
        <v>26</v>
      </c>
      <c r="H985" s="86">
        <f t="shared" si="190"/>
        <v>0.75545851528384278</v>
      </c>
      <c r="I985" s="87" t="str">
        <f t="shared" si="185"/>
        <v>P</v>
      </c>
      <c r="J985" s="88" t="str">
        <f t="shared" si="186"/>
        <v/>
      </c>
      <c r="K985" s="95">
        <v>174</v>
      </c>
      <c r="L985" s="95">
        <v>54</v>
      </c>
      <c r="M985" s="96">
        <f t="shared" si="239"/>
        <v>228</v>
      </c>
      <c r="N985" s="91" t="s">
        <v>69</v>
      </c>
    </row>
    <row r="986" spans="1:14" ht="14.25" x14ac:dyDescent="0.2">
      <c r="A986" s="90"/>
      <c r="B986" s="81"/>
      <c r="C986" s="82"/>
      <c r="D986" s="83"/>
      <c r="E986" s="83"/>
      <c r="F986" s="84"/>
      <c r="G986" s="85"/>
      <c r="H986" s="86"/>
      <c r="I986" s="87" t="str">
        <f t="shared" si="185"/>
        <v>P</v>
      </c>
      <c r="J986" s="88" t="str">
        <f t="shared" si="186"/>
        <v/>
      </c>
      <c r="K986" s="95">
        <v>174</v>
      </c>
      <c r="L986" s="95">
        <v>52</v>
      </c>
      <c r="M986" s="96">
        <f t="shared" si="239"/>
        <v>226</v>
      </c>
      <c r="N986" s="91" t="s">
        <v>58</v>
      </c>
    </row>
    <row r="987" spans="1:14" ht="14.25" x14ac:dyDescent="0.2">
      <c r="A987" s="90" t="s">
        <v>980</v>
      </c>
      <c r="B987" s="81" t="str">
        <f t="shared" si="187"/>
        <v>P</v>
      </c>
      <c r="C987" s="82" t="str">
        <f t="shared" si="188"/>
        <v/>
      </c>
      <c r="D987" s="83">
        <v>152</v>
      </c>
      <c r="E987" s="83">
        <v>37</v>
      </c>
      <c r="F987" s="84">
        <f t="shared" si="189"/>
        <v>189</v>
      </c>
      <c r="G987" s="85" t="s">
        <v>26</v>
      </c>
      <c r="H987" s="86">
        <f t="shared" si="190"/>
        <v>0.80423280423280419</v>
      </c>
      <c r="I987" s="87" t="str">
        <f t="shared" si="185"/>
        <v>P</v>
      </c>
      <c r="J987" s="88" t="str">
        <f t="shared" si="186"/>
        <v/>
      </c>
      <c r="K987" s="95">
        <v>157</v>
      </c>
      <c r="L987" s="95">
        <v>33</v>
      </c>
      <c r="M987" s="96">
        <f t="shared" si="239"/>
        <v>190</v>
      </c>
      <c r="N987" s="91" t="s">
        <v>70</v>
      </c>
    </row>
    <row r="988" spans="1:14" ht="14.25" x14ac:dyDescent="0.2">
      <c r="A988" s="90"/>
      <c r="B988" s="81"/>
      <c r="C988" s="82"/>
      <c r="D988" s="83"/>
      <c r="E988" s="83"/>
      <c r="F988" s="84"/>
      <c r="G988" s="85"/>
      <c r="H988" s="86"/>
      <c r="I988" s="87" t="str">
        <f t="shared" si="185"/>
        <v>P</v>
      </c>
      <c r="J988" s="88" t="str">
        <f t="shared" si="186"/>
        <v/>
      </c>
      <c r="K988" s="95">
        <v>126</v>
      </c>
      <c r="L988" s="95">
        <v>63</v>
      </c>
      <c r="M988" s="96">
        <f t="shared" si="239"/>
        <v>189</v>
      </c>
      <c r="N988" s="91" t="s">
        <v>71</v>
      </c>
    </row>
    <row r="989" spans="1:14" ht="14.25" x14ac:dyDescent="0.2">
      <c r="A989" s="90" t="s">
        <v>981</v>
      </c>
      <c r="B989" s="81" t="str">
        <f t="shared" si="187"/>
        <v>P</v>
      </c>
      <c r="C989" s="82" t="str">
        <f t="shared" si="188"/>
        <v/>
      </c>
      <c r="D989" s="83">
        <v>317</v>
      </c>
      <c r="E989" s="83">
        <v>59</v>
      </c>
      <c r="F989" s="84">
        <f t="shared" si="189"/>
        <v>376</v>
      </c>
      <c r="G989" s="85" t="s">
        <v>26</v>
      </c>
      <c r="H989" s="86">
        <f t="shared" si="190"/>
        <v>0.84308510638297873</v>
      </c>
      <c r="I989" s="87" t="str">
        <f t="shared" si="185"/>
        <v>P</v>
      </c>
      <c r="J989" s="88" t="str">
        <f t="shared" si="186"/>
        <v/>
      </c>
      <c r="K989" s="95">
        <v>315</v>
      </c>
      <c r="L989" s="95">
        <v>63</v>
      </c>
      <c r="M989" s="96">
        <f t="shared" si="239"/>
        <v>378</v>
      </c>
      <c r="N989" s="91" t="s">
        <v>72</v>
      </c>
    </row>
    <row r="990" spans="1:14" ht="14.25" x14ac:dyDescent="0.2">
      <c r="A990" s="90"/>
      <c r="B990" s="81"/>
      <c r="C990" s="82"/>
      <c r="D990" s="83"/>
      <c r="E990" s="83"/>
      <c r="F990" s="84"/>
      <c r="G990" s="85"/>
      <c r="H990" s="86"/>
      <c r="I990" s="87" t="str">
        <f t="shared" si="185"/>
        <v>P</v>
      </c>
      <c r="J990" s="88" t="str">
        <f t="shared" si="186"/>
        <v/>
      </c>
      <c r="K990" s="95">
        <v>332</v>
      </c>
      <c r="L990" s="95">
        <v>47</v>
      </c>
      <c r="M990" s="96">
        <f t="shared" si="239"/>
        <v>379</v>
      </c>
      <c r="N990" s="91" t="s">
        <v>73</v>
      </c>
    </row>
    <row r="991" spans="1:14" ht="14.25" x14ac:dyDescent="0.2">
      <c r="A991" s="90" t="s">
        <v>982</v>
      </c>
      <c r="B991" s="81" t="str">
        <f t="shared" si="187"/>
        <v>P</v>
      </c>
      <c r="C991" s="82" t="str">
        <f t="shared" si="188"/>
        <v/>
      </c>
      <c r="D991" s="83">
        <v>143</v>
      </c>
      <c r="E991" s="83">
        <v>33</v>
      </c>
      <c r="F991" s="84">
        <f t="shared" si="189"/>
        <v>176</v>
      </c>
      <c r="G991" s="85" t="s">
        <v>26</v>
      </c>
      <c r="H991" s="86">
        <f t="shared" si="190"/>
        <v>0.8125</v>
      </c>
      <c r="I991" s="87" t="str">
        <f t="shared" si="185"/>
        <v>P</v>
      </c>
      <c r="J991" s="88" t="str">
        <f t="shared" si="186"/>
        <v/>
      </c>
      <c r="K991" s="95">
        <v>137</v>
      </c>
      <c r="L991" s="95">
        <v>37</v>
      </c>
      <c r="M991" s="96">
        <f t="shared" si="239"/>
        <v>174</v>
      </c>
      <c r="N991" s="91" t="s">
        <v>71</v>
      </c>
    </row>
    <row r="992" spans="1:14" ht="14.25" x14ac:dyDescent="0.2">
      <c r="A992" s="90"/>
      <c r="B992" s="81"/>
      <c r="C992" s="82"/>
      <c r="D992" s="83"/>
      <c r="E992" s="83"/>
      <c r="F992" s="84"/>
      <c r="G992" s="85"/>
      <c r="H992" s="86"/>
      <c r="I992" s="87" t="str">
        <f t="shared" si="185"/>
        <v>P</v>
      </c>
      <c r="J992" s="88" t="str">
        <f t="shared" si="186"/>
        <v/>
      </c>
      <c r="K992" s="95">
        <v>148</v>
      </c>
      <c r="L992" s="95">
        <v>25</v>
      </c>
      <c r="M992" s="96">
        <f t="shared" si="239"/>
        <v>173</v>
      </c>
      <c r="N992" s="91" t="s">
        <v>74</v>
      </c>
    </row>
    <row r="993" spans="1:14" ht="14.25" x14ac:dyDescent="0.2">
      <c r="A993" s="90" t="s">
        <v>983</v>
      </c>
      <c r="B993" s="81" t="str">
        <f t="shared" si="187"/>
        <v>P</v>
      </c>
      <c r="C993" s="82" t="str">
        <f t="shared" si="188"/>
        <v/>
      </c>
      <c r="D993" s="83">
        <v>232</v>
      </c>
      <c r="E993" s="83">
        <v>34</v>
      </c>
      <c r="F993" s="84">
        <f t="shared" si="189"/>
        <v>266</v>
      </c>
      <c r="G993" s="85" t="s">
        <v>26</v>
      </c>
      <c r="H993" s="86">
        <f t="shared" si="190"/>
        <v>0.8721804511278195</v>
      </c>
      <c r="I993" s="87" t="str">
        <f t="shared" si="185"/>
        <v/>
      </c>
      <c r="J993" s="88" t="str">
        <f t="shared" si="186"/>
        <v/>
      </c>
      <c r="K993" s="95"/>
      <c r="L993" s="95"/>
      <c r="M993" s="96"/>
      <c r="N993" s="91"/>
    </row>
    <row r="994" spans="1:14" ht="14.25" x14ac:dyDescent="0.2">
      <c r="A994" s="90" t="s">
        <v>984</v>
      </c>
      <c r="B994" s="81" t="str">
        <f t="shared" si="187"/>
        <v>P</v>
      </c>
      <c r="C994" s="82" t="str">
        <f t="shared" si="188"/>
        <v/>
      </c>
      <c r="D994" s="83">
        <v>791</v>
      </c>
      <c r="E994" s="83">
        <v>232</v>
      </c>
      <c r="F994" s="84">
        <f t="shared" si="189"/>
        <v>1023</v>
      </c>
      <c r="G994" s="85" t="s">
        <v>26</v>
      </c>
      <c r="H994" s="86">
        <f t="shared" si="190"/>
        <v>0.77321603128054739</v>
      </c>
      <c r="I994" s="87" t="str">
        <f t="shared" si="185"/>
        <v>P</v>
      </c>
      <c r="J994" s="88" t="str">
        <f t="shared" si="186"/>
        <v/>
      </c>
      <c r="K994" s="95">
        <v>827</v>
      </c>
      <c r="L994" s="95">
        <v>200</v>
      </c>
      <c r="M994" s="96">
        <f t="shared" si="239"/>
        <v>1027</v>
      </c>
      <c r="N994" s="91" t="s">
        <v>49</v>
      </c>
    </row>
    <row r="995" spans="1:14" ht="14.25" x14ac:dyDescent="0.2">
      <c r="A995" s="90"/>
      <c r="B995" s="81"/>
      <c r="C995" s="82"/>
      <c r="D995" s="83"/>
      <c r="E995" s="83"/>
      <c r="F995" s="84"/>
      <c r="G995" s="85"/>
      <c r="H995" s="86"/>
      <c r="I995" s="87" t="str">
        <f t="shared" si="185"/>
        <v>P</v>
      </c>
      <c r="J995" s="88" t="str">
        <f t="shared" si="186"/>
        <v/>
      </c>
      <c r="K995" s="95">
        <v>797</v>
      </c>
      <c r="L995" s="95">
        <v>223</v>
      </c>
      <c r="M995" s="96">
        <f t="shared" si="239"/>
        <v>1020</v>
      </c>
      <c r="N995" s="91" t="s">
        <v>75</v>
      </c>
    </row>
    <row r="996" spans="1:14" ht="14.25" x14ac:dyDescent="0.2">
      <c r="A996" s="90" t="s">
        <v>985</v>
      </c>
      <c r="B996" s="81" t="str">
        <f t="shared" si="187"/>
        <v>P</v>
      </c>
      <c r="C996" s="82" t="str">
        <f t="shared" si="188"/>
        <v/>
      </c>
      <c r="D996" s="83">
        <v>327</v>
      </c>
      <c r="E996" s="83">
        <v>94</v>
      </c>
      <c r="F996" s="84">
        <f t="shared" si="189"/>
        <v>421</v>
      </c>
      <c r="G996" s="85" t="s">
        <v>26</v>
      </c>
      <c r="H996" s="86">
        <f t="shared" si="190"/>
        <v>0.77672209026128269</v>
      </c>
      <c r="I996" s="87" t="str">
        <f t="shared" si="185"/>
        <v>P</v>
      </c>
      <c r="J996" s="88" t="str">
        <f t="shared" si="186"/>
        <v/>
      </c>
      <c r="K996" s="95">
        <v>297</v>
      </c>
      <c r="L996" s="95">
        <v>123</v>
      </c>
      <c r="M996" s="96">
        <f t="shared" si="239"/>
        <v>420</v>
      </c>
      <c r="N996" s="91" t="s">
        <v>76</v>
      </c>
    </row>
    <row r="997" spans="1:14" ht="14.25" x14ac:dyDescent="0.2">
      <c r="A997" s="90" t="s">
        <v>986</v>
      </c>
      <c r="B997" s="81" t="str">
        <f t="shared" si="187"/>
        <v>P</v>
      </c>
      <c r="C997" s="82" t="str">
        <f t="shared" si="188"/>
        <v/>
      </c>
      <c r="D997" s="83">
        <v>76</v>
      </c>
      <c r="E997" s="83">
        <v>7</v>
      </c>
      <c r="F997" s="84">
        <f t="shared" si="189"/>
        <v>83</v>
      </c>
      <c r="G997" s="85" t="s">
        <v>26</v>
      </c>
      <c r="H997" s="86">
        <f t="shared" si="190"/>
        <v>0.91566265060240959</v>
      </c>
      <c r="I997" s="87" t="str">
        <f t="shared" si="185"/>
        <v/>
      </c>
      <c r="J997" s="88" t="str">
        <f t="shared" si="186"/>
        <v/>
      </c>
      <c r="K997" s="95"/>
      <c r="L997" s="95"/>
      <c r="M997" s="96"/>
      <c r="N997" s="91"/>
    </row>
    <row r="998" spans="1:14" ht="14.25" x14ac:dyDescent="0.2">
      <c r="A998" s="90" t="s">
        <v>987</v>
      </c>
      <c r="B998" s="81" t="str">
        <f t="shared" ref="B998:B1014" si="240">IF(OR(AND(G998="N", H998&gt;50%), AND(G998="Y", H998&gt;=60%)), "P", "")</f>
        <v>P</v>
      </c>
      <c r="C998" s="82" t="str">
        <f t="shared" ref="C998:C1014" si="241">IF(OR(AND(G998="N", H998&lt;50%), (AND(G998="Y", H998&lt;60%))), "D", "")</f>
        <v/>
      </c>
      <c r="D998" s="83">
        <v>49</v>
      </c>
      <c r="E998" s="83">
        <v>4</v>
      </c>
      <c r="F998" s="84">
        <f t="shared" ref="F998:F1014" si="242">SUM(D998:E998)</f>
        <v>53</v>
      </c>
      <c r="G998" s="85" t="s">
        <v>26</v>
      </c>
      <c r="H998" s="86">
        <f t="shared" si="190"/>
        <v>0.92452830188679247</v>
      </c>
      <c r="I998" s="87" t="str">
        <f t="shared" si="185"/>
        <v>P</v>
      </c>
      <c r="J998" s="88" t="str">
        <f t="shared" si="186"/>
        <v/>
      </c>
      <c r="K998" s="95">
        <v>51</v>
      </c>
      <c r="L998" s="95">
        <v>1</v>
      </c>
      <c r="M998" s="96">
        <f t="shared" ref="M998:M1014" si="243">SUM(K998:L998)</f>
        <v>52</v>
      </c>
      <c r="N998" s="91" t="s">
        <v>77</v>
      </c>
    </row>
    <row r="999" spans="1:14" ht="14.25" x14ac:dyDescent="0.2">
      <c r="A999" s="90" t="s">
        <v>988</v>
      </c>
      <c r="B999" s="81" t="str">
        <f t="shared" si="240"/>
        <v>P</v>
      </c>
      <c r="C999" s="82" t="str">
        <f t="shared" si="241"/>
        <v/>
      </c>
      <c r="D999" s="83">
        <v>194</v>
      </c>
      <c r="E999" s="83">
        <v>29</v>
      </c>
      <c r="F999" s="84">
        <f t="shared" si="242"/>
        <v>223</v>
      </c>
      <c r="G999" s="85" t="s">
        <v>26</v>
      </c>
      <c r="H999" s="86">
        <f t="shared" si="190"/>
        <v>0.8699551569506726</v>
      </c>
      <c r="I999" s="87" t="str">
        <f t="shared" si="185"/>
        <v>P</v>
      </c>
      <c r="J999" s="88" t="str">
        <f t="shared" si="186"/>
        <v/>
      </c>
      <c r="K999" s="95">
        <v>199</v>
      </c>
      <c r="L999" s="95">
        <v>21</v>
      </c>
      <c r="M999" s="96">
        <f t="shared" si="243"/>
        <v>220</v>
      </c>
      <c r="N999" s="91" t="s">
        <v>78</v>
      </c>
    </row>
    <row r="1000" spans="1:14" ht="14.25" x14ac:dyDescent="0.2">
      <c r="A1000" s="90" t="s">
        <v>989</v>
      </c>
      <c r="B1000" s="81" t="str">
        <f t="shared" si="240"/>
        <v>P</v>
      </c>
      <c r="C1000" s="82" t="str">
        <f t="shared" si="241"/>
        <v/>
      </c>
      <c r="D1000" s="83">
        <v>641</v>
      </c>
      <c r="E1000" s="83">
        <v>189</v>
      </c>
      <c r="F1000" s="84">
        <f t="shared" si="242"/>
        <v>830</v>
      </c>
      <c r="G1000" s="85" t="s">
        <v>26</v>
      </c>
      <c r="H1000" s="86">
        <f t="shared" si="190"/>
        <v>0.77228915662650599</v>
      </c>
      <c r="I1000" s="87" t="str">
        <f t="shared" si="185"/>
        <v>P</v>
      </c>
      <c r="J1000" s="88" t="str">
        <f t="shared" si="186"/>
        <v/>
      </c>
      <c r="K1000" s="95">
        <v>651</v>
      </c>
      <c r="L1000" s="95">
        <v>181</v>
      </c>
      <c r="M1000" s="96">
        <f t="shared" si="243"/>
        <v>832</v>
      </c>
      <c r="N1000" s="91" t="s">
        <v>79</v>
      </c>
    </row>
    <row r="1001" spans="1:14" ht="14.25" x14ac:dyDescent="0.2">
      <c r="A1001" s="90" t="s">
        <v>990</v>
      </c>
      <c r="B1001" s="81" t="str">
        <f t="shared" si="240"/>
        <v>P</v>
      </c>
      <c r="C1001" s="82" t="str">
        <f t="shared" si="241"/>
        <v/>
      </c>
      <c r="D1001" s="83">
        <v>237</v>
      </c>
      <c r="E1001" s="83">
        <v>34</v>
      </c>
      <c r="F1001" s="84">
        <f t="shared" si="242"/>
        <v>271</v>
      </c>
      <c r="G1001" s="85" t="s">
        <v>26</v>
      </c>
      <c r="H1001" s="86">
        <f t="shared" si="190"/>
        <v>0.87453874538745391</v>
      </c>
      <c r="I1001" s="87" t="str">
        <f t="shared" si="185"/>
        <v>P</v>
      </c>
      <c r="J1001" s="88" t="str">
        <f t="shared" si="186"/>
        <v/>
      </c>
      <c r="K1001" s="95">
        <v>246</v>
      </c>
      <c r="L1001" s="95">
        <v>24</v>
      </c>
      <c r="M1001" s="96">
        <f t="shared" si="243"/>
        <v>270</v>
      </c>
      <c r="N1001" s="91" t="s">
        <v>80</v>
      </c>
    </row>
    <row r="1002" spans="1:14" ht="14.25" x14ac:dyDescent="0.2">
      <c r="A1002" s="90"/>
      <c r="B1002" s="81"/>
      <c r="C1002" s="82"/>
      <c r="D1002" s="83"/>
      <c r="E1002" s="83"/>
      <c r="F1002" s="84"/>
      <c r="G1002" s="85"/>
      <c r="H1002" s="86"/>
      <c r="I1002" s="87" t="str">
        <f t="shared" si="185"/>
        <v>P</v>
      </c>
      <c r="J1002" s="88" t="str">
        <f t="shared" si="186"/>
        <v/>
      </c>
      <c r="K1002" s="95">
        <v>236</v>
      </c>
      <c r="L1002" s="95">
        <v>34</v>
      </c>
      <c r="M1002" s="96">
        <f t="shared" si="243"/>
        <v>270</v>
      </c>
      <c r="N1002" s="91" t="s">
        <v>81</v>
      </c>
    </row>
    <row r="1003" spans="1:14" ht="14.25" x14ac:dyDescent="0.2">
      <c r="A1003" s="90" t="s">
        <v>991</v>
      </c>
      <c r="B1003" s="81" t="str">
        <f t="shared" si="240"/>
        <v>P</v>
      </c>
      <c r="C1003" s="82" t="str">
        <f t="shared" si="241"/>
        <v/>
      </c>
      <c r="D1003" s="83">
        <v>4747</v>
      </c>
      <c r="E1003" s="83">
        <v>1501</v>
      </c>
      <c r="F1003" s="84">
        <f t="shared" si="242"/>
        <v>6248</v>
      </c>
      <c r="G1003" s="85" t="s">
        <v>26</v>
      </c>
      <c r="H1003" s="86">
        <f t="shared" si="190"/>
        <v>0.7597631241997439</v>
      </c>
      <c r="I1003" s="87" t="str">
        <f t="shared" si="185"/>
        <v>P</v>
      </c>
      <c r="J1003" s="88" t="str">
        <f t="shared" si="186"/>
        <v/>
      </c>
      <c r="K1003" s="95">
        <v>4338</v>
      </c>
      <c r="L1003" s="95">
        <v>1238</v>
      </c>
      <c r="M1003" s="96">
        <f t="shared" si="243"/>
        <v>5576</v>
      </c>
      <c r="N1003" s="91" t="s">
        <v>82</v>
      </c>
    </row>
    <row r="1004" spans="1:14" ht="14.25" x14ac:dyDescent="0.2">
      <c r="A1004" s="90"/>
      <c r="B1004" s="81"/>
      <c r="C1004" s="82"/>
      <c r="D1004" s="83"/>
      <c r="E1004" s="83"/>
      <c r="F1004" s="84"/>
      <c r="G1004" s="85"/>
      <c r="H1004" s="86"/>
      <c r="I1004" s="87" t="str">
        <f t="shared" si="185"/>
        <v>P</v>
      </c>
      <c r="J1004" s="88" t="str">
        <f t="shared" si="186"/>
        <v/>
      </c>
      <c r="K1004" s="95">
        <v>4545</v>
      </c>
      <c r="L1004" s="95">
        <v>1643</v>
      </c>
      <c r="M1004" s="96">
        <f t="shared" si="243"/>
        <v>6188</v>
      </c>
      <c r="N1004" s="91" t="s">
        <v>83</v>
      </c>
    </row>
    <row r="1005" spans="1:14" ht="14.25" x14ac:dyDescent="0.2">
      <c r="A1005" s="90" t="s">
        <v>992</v>
      </c>
      <c r="B1005" s="81" t="str">
        <f t="shared" si="240"/>
        <v>P</v>
      </c>
      <c r="C1005" s="82" t="str">
        <f t="shared" si="241"/>
        <v/>
      </c>
      <c r="D1005" s="83">
        <v>396</v>
      </c>
      <c r="E1005" s="83">
        <v>92</v>
      </c>
      <c r="F1005" s="84">
        <f t="shared" si="242"/>
        <v>488</v>
      </c>
      <c r="G1005" s="85" t="s">
        <v>26</v>
      </c>
      <c r="H1005" s="86">
        <f t="shared" si="190"/>
        <v>0.81147540983606559</v>
      </c>
      <c r="I1005" s="87" t="str">
        <f t="shared" si="185"/>
        <v>P</v>
      </c>
      <c r="J1005" s="88" t="str">
        <f t="shared" si="186"/>
        <v/>
      </c>
      <c r="K1005" s="95">
        <v>414</v>
      </c>
      <c r="L1005" s="95">
        <v>72</v>
      </c>
      <c r="M1005" s="96">
        <f t="shared" si="243"/>
        <v>486</v>
      </c>
      <c r="N1005" s="91" t="s">
        <v>84</v>
      </c>
    </row>
    <row r="1006" spans="1:14" ht="14.25" x14ac:dyDescent="0.2">
      <c r="A1006" s="90"/>
      <c r="B1006" s="81"/>
      <c r="C1006" s="82"/>
      <c r="D1006" s="83"/>
      <c r="E1006" s="83"/>
      <c r="F1006" s="84"/>
      <c r="G1006" s="85"/>
      <c r="H1006" s="86"/>
      <c r="I1006" s="87" t="str">
        <f t="shared" si="185"/>
        <v>P</v>
      </c>
      <c r="J1006" s="88" t="str">
        <f t="shared" si="186"/>
        <v/>
      </c>
      <c r="K1006" s="95">
        <v>400</v>
      </c>
      <c r="L1006" s="95">
        <v>87</v>
      </c>
      <c r="M1006" s="96">
        <f t="shared" si="243"/>
        <v>487</v>
      </c>
      <c r="N1006" s="91" t="s">
        <v>85</v>
      </c>
    </row>
    <row r="1007" spans="1:14" ht="14.25" x14ac:dyDescent="0.2">
      <c r="A1007" s="90" t="s">
        <v>993</v>
      </c>
      <c r="B1007" s="81" t="str">
        <f t="shared" si="240"/>
        <v>P</v>
      </c>
      <c r="C1007" s="82" t="str">
        <f t="shared" si="241"/>
        <v/>
      </c>
      <c r="D1007" s="83">
        <v>798</v>
      </c>
      <c r="E1007" s="83">
        <v>288</v>
      </c>
      <c r="F1007" s="84">
        <f t="shared" si="242"/>
        <v>1086</v>
      </c>
      <c r="G1007" s="85" t="s">
        <v>26</v>
      </c>
      <c r="H1007" s="86">
        <f t="shared" si="190"/>
        <v>0.73480662983425415</v>
      </c>
      <c r="I1007" s="87" t="str">
        <f t="shared" si="185"/>
        <v>P</v>
      </c>
      <c r="J1007" s="88" t="str">
        <f t="shared" si="186"/>
        <v/>
      </c>
      <c r="K1007" s="95">
        <v>804</v>
      </c>
      <c r="L1007" s="95">
        <v>283</v>
      </c>
      <c r="M1007" s="96">
        <f t="shared" si="243"/>
        <v>1087</v>
      </c>
      <c r="N1007" s="91" t="s">
        <v>46</v>
      </c>
    </row>
    <row r="1008" spans="1:14" ht="14.25" x14ac:dyDescent="0.2">
      <c r="A1008" s="90"/>
      <c r="B1008" s="81"/>
      <c r="C1008" s="82"/>
      <c r="D1008" s="83"/>
      <c r="E1008" s="83"/>
      <c r="F1008" s="84"/>
      <c r="G1008" s="85"/>
      <c r="H1008" s="86"/>
      <c r="I1008" s="87" t="str">
        <f t="shared" si="185"/>
        <v>P</v>
      </c>
      <c r="J1008" s="88" t="str">
        <f t="shared" si="186"/>
        <v/>
      </c>
      <c r="K1008" s="95">
        <v>692</v>
      </c>
      <c r="L1008" s="95">
        <v>391</v>
      </c>
      <c r="M1008" s="96">
        <f t="shared" si="243"/>
        <v>1083</v>
      </c>
      <c r="N1008" s="91" t="s">
        <v>71</v>
      </c>
    </row>
    <row r="1009" spans="1:14" ht="14.25" x14ac:dyDescent="0.2">
      <c r="A1009" s="90" t="s">
        <v>994</v>
      </c>
      <c r="B1009" s="81" t="str">
        <f t="shared" si="240"/>
        <v>P</v>
      </c>
      <c r="C1009" s="82" t="str">
        <f t="shared" si="241"/>
        <v/>
      </c>
      <c r="D1009" s="83">
        <v>359</v>
      </c>
      <c r="E1009" s="83">
        <v>113</v>
      </c>
      <c r="F1009" s="84">
        <f t="shared" si="242"/>
        <v>472</v>
      </c>
      <c r="G1009" s="85" t="s">
        <v>26</v>
      </c>
      <c r="H1009" s="86">
        <f t="shared" si="190"/>
        <v>0.76059322033898302</v>
      </c>
      <c r="I1009" s="87" t="str">
        <f t="shared" si="185"/>
        <v/>
      </c>
      <c r="J1009" s="88" t="str">
        <f t="shared" si="186"/>
        <v/>
      </c>
      <c r="K1009" s="95"/>
      <c r="L1009" s="95"/>
      <c r="M1009" s="96"/>
      <c r="N1009" s="91"/>
    </row>
    <row r="1010" spans="1:14" ht="14.25" x14ac:dyDescent="0.2">
      <c r="A1010" s="90" t="s">
        <v>995</v>
      </c>
      <c r="B1010" s="81" t="str">
        <f t="shared" si="240"/>
        <v>P</v>
      </c>
      <c r="C1010" s="82" t="str">
        <f t="shared" si="241"/>
        <v/>
      </c>
      <c r="D1010" s="83">
        <v>114</v>
      </c>
      <c r="E1010" s="83">
        <v>18</v>
      </c>
      <c r="F1010" s="84">
        <f t="shared" si="242"/>
        <v>132</v>
      </c>
      <c r="G1010" s="85" t="s">
        <v>26</v>
      </c>
      <c r="H1010" s="86">
        <f t="shared" si="190"/>
        <v>0.86363636363636365</v>
      </c>
      <c r="I1010" s="87" t="str">
        <f t="shared" si="185"/>
        <v>P</v>
      </c>
      <c r="J1010" s="88" t="str">
        <f t="shared" si="186"/>
        <v/>
      </c>
      <c r="K1010" s="95">
        <v>121</v>
      </c>
      <c r="L1010" s="95">
        <v>14</v>
      </c>
      <c r="M1010" s="96">
        <f t="shared" si="243"/>
        <v>135</v>
      </c>
      <c r="N1010" s="91" t="s">
        <v>86</v>
      </c>
    </row>
    <row r="1011" spans="1:14" ht="14.25" x14ac:dyDescent="0.2">
      <c r="A1011" s="90"/>
      <c r="B1011" s="81"/>
      <c r="C1011" s="82"/>
      <c r="D1011" s="83"/>
      <c r="E1011" s="83"/>
      <c r="F1011" s="84"/>
      <c r="G1011" s="85"/>
      <c r="H1011" s="86"/>
      <c r="I1011" s="87" t="str">
        <f t="shared" si="185"/>
        <v>P</v>
      </c>
      <c r="J1011" s="88" t="str">
        <f t="shared" si="186"/>
        <v/>
      </c>
      <c r="K1011" s="95">
        <v>118</v>
      </c>
      <c r="L1011" s="95">
        <v>17</v>
      </c>
      <c r="M1011" s="96">
        <f t="shared" si="243"/>
        <v>135</v>
      </c>
      <c r="N1011" s="91" t="s">
        <v>87</v>
      </c>
    </row>
    <row r="1012" spans="1:14" ht="14.25" x14ac:dyDescent="0.2">
      <c r="A1012" s="90"/>
      <c r="B1012" s="81"/>
      <c r="C1012" s="82"/>
      <c r="D1012" s="83"/>
      <c r="E1012" s="83"/>
      <c r="F1012" s="84"/>
      <c r="G1012" s="85"/>
      <c r="H1012" s="86"/>
      <c r="I1012" s="87" t="str">
        <f t="shared" si="185"/>
        <v>P</v>
      </c>
      <c r="J1012" s="88" t="str">
        <f t="shared" si="186"/>
        <v/>
      </c>
      <c r="K1012" s="95">
        <v>120</v>
      </c>
      <c r="L1012" s="95">
        <v>14</v>
      </c>
      <c r="M1012" s="96">
        <f t="shared" si="243"/>
        <v>134</v>
      </c>
      <c r="N1012" s="91" t="s">
        <v>88</v>
      </c>
    </row>
    <row r="1013" spans="1:14" ht="14.25" x14ac:dyDescent="0.2">
      <c r="A1013" s="90" t="s">
        <v>996</v>
      </c>
      <c r="B1013" s="81" t="str">
        <f t="shared" si="240"/>
        <v>P</v>
      </c>
      <c r="C1013" s="82" t="str">
        <f t="shared" si="241"/>
        <v/>
      </c>
      <c r="D1013" s="83">
        <v>103</v>
      </c>
      <c r="E1013" s="83">
        <v>45</v>
      </c>
      <c r="F1013" s="84">
        <f t="shared" si="242"/>
        <v>148</v>
      </c>
      <c r="G1013" s="85" t="s">
        <v>26</v>
      </c>
      <c r="H1013" s="86">
        <f t="shared" si="190"/>
        <v>0.69594594594594594</v>
      </c>
      <c r="I1013" s="87" t="str">
        <f t="shared" si="185"/>
        <v/>
      </c>
      <c r="J1013" s="88" t="str">
        <f t="shared" si="186"/>
        <v/>
      </c>
      <c r="K1013" s="95"/>
      <c r="L1013" s="95"/>
      <c r="M1013" s="96"/>
      <c r="N1013" s="91"/>
    </row>
    <row r="1014" spans="1:14" ht="14.25" x14ac:dyDescent="0.2">
      <c r="A1014" s="90" t="s">
        <v>997</v>
      </c>
      <c r="B1014" s="81" t="str">
        <f t="shared" si="240"/>
        <v>P</v>
      </c>
      <c r="C1014" s="82" t="str">
        <f t="shared" si="241"/>
        <v/>
      </c>
      <c r="D1014" s="83">
        <v>92</v>
      </c>
      <c r="E1014" s="83">
        <v>17</v>
      </c>
      <c r="F1014" s="84">
        <f t="shared" si="242"/>
        <v>109</v>
      </c>
      <c r="G1014" s="85" t="s">
        <v>26</v>
      </c>
      <c r="H1014" s="86">
        <f t="shared" si="190"/>
        <v>0.84403669724770647</v>
      </c>
      <c r="I1014" s="87" t="str">
        <f t="shared" si="185"/>
        <v>P</v>
      </c>
      <c r="J1014" s="88" t="str">
        <f t="shared" si="186"/>
        <v/>
      </c>
      <c r="K1014" s="95">
        <v>95</v>
      </c>
      <c r="L1014" s="95">
        <v>14</v>
      </c>
      <c r="M1014" s="96">
        <f t="shared" si="243"/>
        <v>109</v>
      </c>
      <c r="N1014" s="91" t="s">
        <v>89</v>
      </c>
    </row>
    <row r="1015" spans="1:14" ht="15" x14ac:dyDescent="0.25">
      <c r="A1015" s="120" t="s">
        <v>5</v>
      </c>
      <c r="B1015" s="121">
        <f>COUNTIF(B964:B1014, "P")</f>
        <v>31</v>
      </c>
      <c r="C1015" s="121">
        <f>COUNTIF(C964:C1014, "D")</f>
        <v>0</v>
      </c>
      <c r="D1015" s="128"/>
      <c r="E1015" s="128"/>
      <c r="F1015" s="129"/>
      <c r="G1015" s="130"/>
      <c r="H1015" s="131"/>
      <c r="I1015" s="130"/>
      <c r="J1015" s="130"/>
      <c r="K1015" s="132"/>
      <c r="L1015" s="132"/>
      <c r="M1015" s="129"/>
      <c r="N1015" s="133"/>
    </row>
    <row r="1016" spans="1:14" ht="15" customHeight="1" x14ac:dyDescent="0.2">
      <c r="A1016" s="63"/>
      <c r="B1016" s="64"/>
      <c r="C1016" s="64"/>
      <c r="D1016" s="64"/>
      <c r="E1016" s="64"/>
      <c r="F1016" s="64"/>
      <c r="G1016" s="64"/>
      <c r="H1016" s="64"/>
      <c r="I1016" s="62"/>
      <c r="J1016" s="62"/>
      <c r="K1016" s="104"/>
      <c r="L1016" s="104"/>
      <c r="M1016" s="104"/>
      <c r="N1016" s="65"/>
    </row>
    <row r="1017" spans="1:14" ht="15" x14ac:dyDescent="0.25">
      <c r="A1017" s="40" t="s">
        <v>454</v>
      </c>
      <c r="B1017" s="6"/>
      <c r="C1017" s="7"/>
      <c r="D1017" s="47"/>
      <c r="E1017" s="47"/>
      <c r="F1017" s="8"/>
      <c r="G1017" s="48"/>
      <c r="H1017" s="9"/>
      <c r="I1017" s="10" t="str">
        <f t="shared" ref="I1017:I1025" si="244">IF(K1017&gt;L1017, "P", "")</f>
        <v/>
      </c>
      <c r="J1017" s="11" t="str">
        <f t="shared" ref="J1017:J1025" si="245">IF(L1017&gt;K1017, "D", "")</f>
        <v/>
      </c>
      <c r="K1017" s="97"/>
      <c r="L1017" s="97"/>
      <c r="M1017" s="98"/>
      <c r="N1017" s="73"/>
    </row>
    <row r="1018" spans="1:14" ht="14.25" x14ac:dyDescent="0.2">
      <c r="A1018" s="13" t="s">
        <v>429</v>
      </c>
      <c r="B1018" s="6" t="str">
        <f>IF(OR(AND(G1018="N", H1018&gt;50%), AND(G1018="Y", H1018&gt;=60%)), "P", "")</f>
        <v>P</v>
      </c>
      <c r="C1018" s="7" t="str">
        <f>IF(OR(AND(G1018="N", H1018&lt;50%), (AND(G1018="Y", H1018&lt;60%))), "D", "")</f>
        <v/>
      </c>
      <c r="D1018" s="47">
        <v>1028</v>
      </c>
      <c r="E1018" s="47">
        <v>324</v>
      </c>
      <c r="F1018" s="8">
        <f>SUM(D1018:E1018)</f>
        <v>1352</v>
      </c>
      <c r="G1018" s="48" t="s">
        <v>26</v>
      </c>
      <c r="H1018" s="9">
        <f>D1018/F1018</f>
        <v>0.76035502958579881</v>
      </c>
      <c r="I1018" s="10" t="str">
        <f t="shared" si="244"/>
        <v>P</v>
      </c>
      <c r="J1018" s="11" t="str">
        <f t="shared" si="245"/>
        <v/>
      </c>
      <c r="K1018" s="97">
        <v>1049</v>
      </c>
      <c r="L1018" s="97">
        <v>291</v>
      </c>
      <c r="M1018" s="98">
        <f t="shared" ref="M1018:M1049" si="246">SUM(K1018:L1018)</f>
        <v>1340</v>
      </c>
      <c r="N1018" s="73" t="s">
        <v>60</v>
      </c>
    </row>
    <row r="1019" spans="1:14" ht="14.25" x14ac:dyDescent="0.2">
      <c r="A1019" s="13" t="s">
        <v>430</v>
      </c>
      <c r="B1019" s="6" t="str">
        <f>IF(OR(AND(G1019="N", H1019&gt;50%), AND(G1019="Y", H1019&gt;=60%)), "P", "")</f>
        <v>P</v>
      </c>
      <c r="C1019" s="7" t="str">
        <f>IF(OR(AND(G1019="N", H1019&lt;50%), (AND(G1019="Y", H1019&lt;60%))), "D", "")</f>
        <v/>
      </c>
      <c r="D1019" s="47">
        <v>181</v>
      </c>
      <c r="E1019" s="47">
        <v>94</v>
      </c>
      <c r="F1019" s="8">
        <f>SUM(D1019:E1019)</f>
        <v>275</v>
      </c>
      <c r="G1019" s="48" t="s">
        <v>26</v>
      </c>
      <c r="H1019" s="9">
        <f>D1019/F1019</f>
        <v>0.6581818181818182</v>
      </c>
      <c r="I1019" s="10" t="str">
        <f t="shared" si="244"/>
        <v>P</v>
      </c>
      <c r="J1019" s="11" t="str">
        <f t="shared" si="245"/>
        <v/>
      </c>
      <c r="K1019" s="97">
        <v>163</v>
      </c>
      <c r="L1019" s="97">
        <v>113</v>
      </c>
      <c r="M1019" s="98">
        <f t="shared" si="246"/>
        <v>276</v>
      </c>
      <c r="N1019" s="73" t="s">
        <v>60</v>
      </c>
    </row>
    <row r="1020" spans="1:14" ht="14.25" x14ac:dyDescent="0.2">
      <c r="A1020" s="13"/>
      <c r="B1020" s="6"/>
      <c r="C1020" s="7"/>
      <c r="D1020" s="47"/>
      <c r="E1020" s="47"/>
      <c r="F1020" s="8"/>
      <c r="G1020" s="48"/>
      <c r="H1020" s="9"/>
      <c r="I1020" s="10" t="str">
        <f t="shared" si="244"/>
        <v>P</v>
      </c>
      <c r="J1020" s="11" t="str">
        <f t="shared" si="245"/>
        <v/>
      </c>
      <c r="K1020" s="97">
        <v>169</v>
      </c>
      <c r="L1020" s="97">
        <v>102</v>
      </c>
      <c r="M1020" s="98">
        <f t="shared" si="246"/>
        <v>271</v>
      </c>
      <c r="N1020" s="73" t="s">
        <v>75</v>
      </c>
    </row>
    <row r="1021" spans="1:14" ht="14.25" x14ac:dyDescent="0.2">
      <c r="A1021" s="13"/>
      <c r="B1021" s="6"/>
      <c r="C1021" s="7"/>
      <c r="D1021" s="47"/>
      <c r="E1021" s="47"/>
      <c r="F1021" s="8"/>
      <c r="G1021" s="48"/>
      <c r="H1021" s="9"/>
      <c r="I1021" s="10" t="str">
        <f t="shared" si="244"/>
        <v>P</v>
      </c>
      <c r="J1021" s="11" t="str">
        <f t="shared" si="245"/>
        <v/>
      </c>
      <c r="K1021" s="97">
        <v>227</v>
      </c>
      <c r="L1021" s="97">
        <v>43</v>
      </c>
      <c r="M1021" s="98">
        <f t="shared" si="246"/>
        <v>270</v>
      </c>
      <c r="N1021" s="73" t="s">
        <v>455</v>
      </c>
    </row>
    <row r="1022" spans="1:14" ht="14.25" x14ac:dyDescent="0.2">
      <c r="A1022" s="13" t="s">
        <v>431</v>
      </c>
      <c r="B1022" s="6" t="str">
        <f>IF(OR(AND(G1022="N", H1022&gt;50%), AND(G1022="Y", H1022&gt;=60%)), "P", "")</f>
        <v>P</v>
      </c>
      <c r="C1022" s="7" t="str">
        <f>IF(OR(AND(G1022="N", H1022&lt;50%), (AND(G1022="Y", H1022&lt;60%))), "D", "")</f>
        <v/>
      </c>
      <c r="D1022" s="47">
        <v>143</v>
      </c>
      <c r="E1022" s="47">
        <v>48</v>
      </c>
      <c r="F1022" s="8">
        <f>SUM(D1022:E1022)</f>
        <v>191</v>
      </c>
      <c r="G1022" s="48" t="s">
        <v>26</v>
      </c>
      <c r="H1022" s="9">
        <f>D1022/F1022</f>
        <v>0.74869109947643975</v>
      </c>
      <c r="I1022" s="10" t="str">
        <f t="shared" si="244"/>
        <v>P</v>
      </c>
      <c r="J1022" s="11" t="str">
        <f t="shared" si="245"/>
        <v/>
      </c>
      <c r="K1022" s="97">
        <v>144</v>
      </c>
      <c r="L1022" s="97">
        <v>46</v>
      </c>
      <c r="M1022" s="98">
        <f t="shared" si="246"/>
        <v>190</v>
      </c>
      <c r="N1022" s="73" t="s">
        <v>456</v>
      </c>
    </row>
    <row r="1023" spans="1:14" ht="14.25" x14ac:dyDescent="0.2">
      <c r="A1023" s="13"/>
      <c r="B1023" s="6"/>
      <c r="C1023" s="7"/>
      <c r="D1023" s="47"/>
      <c r="E1023" s="47"/>
      <c r="F1023" s="8"/>
      <c r="G1023" s="48"/>
      <c r="H1023" s="9"/>
      <c r="I1023" s="10" t="str">
        <f t="shared" si="244"/>
        <v>P</v>
      </c>
      <c r="J1023" s="11" t="str">
        <f t="shared" si="245"/>
        <v/>
      </c>
      <c r="K1023" s="97">
        <v>157</v>
      </c>
      <c r="L1023" s="97">
        <v>34</v>
      </c>
      <c r="M1023" s="98">
        <f t="shared" si="246"/>
        <v>191</v>
      </c>
      <c r="N1023" s="73" t="s">
        <v>457</v>
      </c>
    </row>
    <row r="1024" spans="1:14" ht="14.25" x14ac:dyDescent="0.2">
      <c r="A1024" s="13"/>
      <c r="B1024" s="6"/>
      <c r="C1024" s="7"/>
      <c r="D1024" s="47"/>
      <c r="E1024" s="47"/>
      <c r="F1024" s="8"/>
      <c r="G1024" s="48"/>
      <c r="H1024" s="9"/>
      <c r="I1024" s="10" t="str">
        <f t="shared" si="244"/>
        <v>P</v>
      </c>
      <c r="J1024" s="11" t="str">
        <f t="shared" si="245"/>
        <v/>
      </c>
      <c r="K1024" s="97">
        <v>145</v>
      </c>
      <c r="L1024" s="97">
        <v>46</v>
      </c>
      <c r="M1024" s="98">
        <f t="shared" si="246"/>
        <v>191</v>
      </c>
      <c r="N1024" s="73" t="s">
        <v>47</v>
      </c>
    </row>
    <row r="1025" spans="1:14" ht="14.25" x14ac:dyDescent="0.2">
      <c r="A1025" s="13" t="s">
        <v>432</v>
      </c>
      <c r="B1025" s="6" t="str">
        <f>IF(OR(AND(G1025="N", H1025&gt;50%), AND(G1025="Y", H1025&gt;=60%)), "P", "")</f>
        <v>P</v>
      </c>
      <c r="C1025" s="7" t="str">
        <f>IF(OR(AND(G1025="N", H1025&lt;50%), (AND(G1025="Y", H1025&lt;60%))), "D", "")</f>
        <v/>
      </c>
      <c r="D1025" s="47">
        <v>161</v>
      </c>
      <c r="E1025" s="47">
        <v>72</v>
      </c>
      <c r="F1025" s="8">
        <f>SUM(D1025:E1025)</f>
        <v>233</v>
      </c>
      <c r="G1025" s="48" t="s">
        <v>26</v>
      </c>
      <c r="H1025" s="9">
        <f>D1025/F1025</f>
        <v>0.69098712446351929</v>
      </c>
      <c r="I1025" s="10" t="str">
        <f t="shared" si="244"/>
        <v>P</v>
      </c>
      <c r="J1025" s="11" t="str">
        <f t="shared" si="245"/>
        <v/>
      </c>
      <c r="K1025" s="97">
        <v>180</v>
      </c>
      <c r="L1025" s="97">
        <v>53</v>
      </c>
      <c r="M1025" s="98">
        <f t="shared" si="246"/>
        <v>233</v>
      </c>
      <c r="N1025" s="73" t="s">
        <v>60</v>
      </c>
    </row>
    <row r="1026" spans="1:14" ht="14.25" x14ac:dyDescent="0.2">
      <c r="A1026" s="13" t="s">
        <v>433</v>
      </c>
      <c r="B1026" s="6" t="str">
        <f>IF(OR(AND(G1026="N", H1026&gt;50%), AND(G1026="Y", H1026&gt;=60%)), "P", "")</f>
        <v>P</v>
      </c>
      <c r="C1026" s="7" t="str">
        <f>IF(OR(AND(G1026="N", H1026&lt;50%), (AND(G1026="Y", H1026&lt;60%))), "D", "")</f>
        <v/>
      </c>
      <c r="D1026" s="47">
        <v>373</v>
      </c>
      <c r="E1026" s="47">
        <v>183</v>
      </c>
      <c r="F1026" s="8">
        <f>SUM(D1026:E1026)</f>
        <v>556</v>
      </c>
      <c r="G1026" s="48" t="s">
        <v>26</v>
      </c>
      <c r="H1026" s="9">
        <f>D1026/F1026</f>
        <v>0.67086330935251803</v>
      </c>
      <c r="I1026" s="10" t="str">
        <f t="shared" ref="I1026" si="247">IF(K1026&gt;L1026, "P", "")</f>
        <v>P</v>
      </c>
      <c r="J1026" s="11" t="str">
        <f t="shared" ref="J1026" si="248">IF(L1026&gt;K1026, "D", "")</f>
        <v/>
      </c>
      <c r="K1026" s="97">
        <v>391</v>
      </c>
      <c r="L1026" s="97">
        <v>162</v>
      </c>
      <c r="M1026" s="98">
        <f t="shared" si="246"/>
        <v>553</v>
      </c>
      <c r="N1026" s="73" t="s">
        <v>485</v>
      </c>
    </row>
    <row r="1027" spans="1:14" ht="14.25" x14ac:dyDescent="0.2">
      <c r="A1027" s="13"/>
      <c r="B1027" s="6"/>
      <c r="C1027" s="7"/>
      <c r="D1027" s="47"/>
      <c r="E1027" s="47"/>
      <c r="F1027" s="8"/>
      <c r="G1027" s="48"/>
      <c r="H1027" s="9"/>
      <c r="I1027" s="10" t="str">
        <f>IF(K1026&gt;L1026, "P", "")</f>
        <v>P</v>
      </c>
      <c r="J1027" s="11" t="str">
        <f>IF(L1026&gt;K1026, "D", "")</f>
        <v/>
      </c>
      <c r="K1027" s="97">
        <v>392</v>
      </c>
      <c r="L1027" s="97">
        <v>156</v>
      </c>
      <c r="M1027" s="98">
        <f t="shared" si="246"/>
        <v>548</v>
      </c>
      <c r="N1027" s="73" t="s">
        <v>486</v>
      </c>
    </row>
    <row r="1028" spans="1:14" ht="14.25" x14ac:dyDescent="0.2">
      <c r="A1028" s="13" t="s">
        <v>434</v>
      </c>
      <c r="B1028" s="6" t="str">
        <f>IF(OR(AND(G1028="N", H1028&gt;50%), AND(G1028="Y", H1028&gt;=60%)), "P", "")</f>
        <v>P</v>
      </c>
      <c r="C1028" s="7" t="str">
        <f>IF(OR(AND(G1028="N", H1028&lt;50%), (AND(G1028="Y", H1028&lt;60%))), "D", "")</f>
        <v/>
      </c>
      <c r="D1028" s="47">
        <v>858</v>
      </c>
      <c r="E1028" s="47">
        <v>235</v>
      </c>
      <c r="F1028" s="8">
        <f>SUM(D1028:E1028)</f>
        <v>1093</v>
      </c>
      <c r="G1028" s="48" t="s">
        <v>26</v>
      </c>
      <c r="H1028" s="9">
        <f>D1028/F1028</f>
        <v>0.78499542543458367</v>
      </c>
      <c r="I1028" s="10" t="str">
        <f>IF(K1028&gt;L1028, "P", "")</f>
        <v>P</v>
      </c>
      <c r="J1028" s="11" t="str">
        <f>IF(L1028&gt;K1028, "D", "")</f>
        <v/>
      </c>
      <c r="K1028" s="97">
        <v>916</v>
      </c>
      <c r="L1028" s="97">
        <v>172</v>
      </c>
      <c r="M1028" s="98">
        <f t="shared" si="246"/>
        <v>1088</v>
      </c>
      <c r="N1028" s="73" t="s">
        <v>60</v>
      </c>
    </row>
    <row r="1029" spans="1:14" ht="14.25" x14ac:dyDescent="0.2">
      <c r="A1029" s="13" t="s">
        <v>435</v>
      </c>
      <c r="B1029" s="6" t="str">
        <f>IF(OR(AND(G1029="N", H1029&gt;50%), AND(G1029="Y", H1029&gt;=60%)), "P", "")</f>
        <v>P</v>
      </c>
      <c r="C1029" s="7" t="str">
        <f>IF(OR(AND(G1029="N", H1029&lt;50%), (AND(G1029="Y", H1029&lt;60%))), "D", "")</f>
        <v/>
      </c>
      <c r="D1029" s="47">
        <v>387</v>
      </c>
      <c r="E1029" s="47">
        <v>71</v>
      </c>
      <c r="F1029" s="8">
        <f>SUM(D1029:E1029)</f>
        <v>458</v>
      </c>
      <c r="G1029" s="48" t="s">
        <v>26</v>
      </c>
      <c r="H1029" s="9">
        <f>D1029/F1029</f>
        <v>0.84497816593886466</v>
      </c>
      <c r="I1029" s="10" t="str">
        <f>IF(K1029&gt;L1029, "P", "")</f>
        <v>P</v>
      </c>
      <c r="J1029" s="11" t="str">
        <f>IF(L1029&gt;K1029, "D", "")</f>
        <v/>
      </c>
      <c r="K1029" s="97">
        <v>396</v>
      </c>
      <c r="L1029" s="97">
        <v>63</v>
      </c>
      <c r="M1029" s="98">
        <f t="shared" si="246"/>
        <v>459</v>
      </c>
      <c r="N1029" s="73" t="s">
        <v>458</v>
      </c>
    </row>
    <row r="1030" spans="1:14" ht="14.25" x14ac:dyDescent="0.2">
      <c r="A1030" s="13" t="s">
        <v>436</v>
      </c>
      <c r="B1030" s="6" t="str">
        <f>IF(OR(AND(G1030="N", H1030&gt;50%), AND(G1030="Y", H1030&gt;=60%)), "P", "")</f>
        <v>P</v>
      </c>
      <c r="C1030" s="7" t="str">
        <f>IF(OR(AND(G1030="N", H1030&lt;50%), (AND(G1030="Y", H1030&lt;60%))), "D", "")</f>
        <v/>
      </c>
      <c r="D1030" s="47">
        <v>348</v>
      </c>
      <c r="E1030" s="47">
        <v>143</v>
      </c>
      <c r="F1030" s="8">
        <f>SUM(D1030:E1030)</f>
        <v>491</v>
      </c>
      <c r="G1030" s="48" t="s">
        <v>26</v>
      </c>
      <c r="H1030" s="9">
        <f>D1030/F1030</f>
        <v>0.70875763747454179</v>
      </c>
      <c r="I1030" s="10" t="str">
        <f t="shared" ref="I1030" si="249">IF(K1030&gt;L1030, "P", "")</f>
        <v>P</v>
      </c>
      <c r="J1030" s="11" t="str">
        <f t="shared" ref="J1030" si="250">IF(L1030&gt;K1030, "D", "")</f>
        <v/>
      </c>
      <c r="K1030" s="97">
        <v>344</v>
      </c>
      <c r="L1030" s="97">
        <v>142</v>
      </c>
      <c r="M1030" s="98">
        <f t="shared" si="246"/>
        <v>486</v>
      </c>
      <c r="N1030" s="73" t="s">
        <v>487</v>
      </c>
    </row>
    <row r="1031" spans="1:14" ht="14.25" x14ac:dyDescent="0.2">
      <c r="A1031" s="13"/>
      <c r="B1031" s="6"/>
      <c r="C1031" s="7"/>
      <c r="D1031" s="47"/>
      <c r="E1031" s="47"/>
      <c r="F1031" s="8"/>
      <c r="G1031" s="48"/>
      <c r="H1031" s="9"/>
      <c r="I1031" s="10" t="str">
        <f>IF(K1030&gt;L1030, "P", "")</f>
        <v>P</v>
      </c>
      <c r="J1031" s="11" t="str">
        <f>IF(L1030&gt;K1030, "D", "")</f>
        <v/>
      </c>
      <c r="K1031" s="97">
        <v>393</v>
      </c>
      <c r="L1031" s="97">
        <v>90</v>
      </c>
      <c r="M1031" s="98">
        <f t="shared" si="246"/>
        <v>483</v>
      </c>
      <c r="N1031" s="73" t="s">
        <v>488</v>
      </c>
    </row>
    <row r="1032" spans="1:14" ht="14.25" x14ac:dyDescent="0.2">
      <c r="A1032" s="13" t="s">
        <v>437</v>
      </c>
      <c r="B1032" s="6" t="str">
        <f>IF(OR(AND(G1032="N", H1032&gt;50%), AND(G1032="Y", H1032&gt;=60%)), "P", "")</f>
        <v>P</v>
      </c>
      <c r="C1032" s="7" t="str">
        <f>IF(OR(AND(G1032="N", H1032&lt;50%), (AND(G1032="Y", H1032&lt;60%))), "D", "")</f>
        <v/>
      </c>
      <c r="D1032" s="47">
        <v>148</v>
      </c>
      <c r="E1032" s="47">
        <v>72</v>
      </c>
      <c r="F1032" s="8">
        <f>SUM(D1032:E1032)</f>
        <v>220</v>
      </c>
      <c r="G1032" s="48" t="s">
        <v>26</v>
      </c>
      <c r="H1032" s="9">
        <f>D1032/F1032</f>
        <v>0.67272727272727273</v>
      </c>
      <c r="I1032" s="10" t="str">
        <f>IF(K1032&gt;L1032, "P", "")</f>
        <v>P</v>
      </c>
      <c r="J1032" s="11" t="str">
        <f>IF(L1032&gt;K1032, "D", "")</f>
        <v/>
      </c>
      <c r="K1032" s="97">
        <v>156</v>
      </c>
      <c r="L1032" s="97">
        <v>63</v>
      </c>
      <c r="M1032" s="98">
        <f t="shared" si="246"/>
        <v>219</v>
      </c>
      <c r="N1032" s="73" t="s">
        <v>489</v>
      </c>
    </row>
    <row r="1033" spans="1:14" ht="14.25" x14ac:dyDescent="0.2">
      <c r="A1033" s="13" t="s">
        <v>438</v>
      </c>
      <c r="B1033" s="6" t="str">
        <f>IF(OR(AND(G1033="N", H1033&gt;50%), AND(G1033="Y", H1033&gt;=60%)), "P", "")</f>
        <v>P</v>
      </c>
      <c r="C1033" s="7" t="str">
        <f>IF(OR(AND(G1033="N", H1033&lt;50%), (AND(G1033="Y", H1033&lt;60%))), "D", "")</f>
        <v/>
      </c>
      <c r="D1033" s="47">
        <v>345</v>
      </c>
      <c r="E1033" s="47">
        <v>101</v>
      </c>
      <c r="F1033" s="8">
        <f>SUM(D1033:E1033)</f>
        <v>446</v>
      </c>
      <c r="G1033" s="48" t="s">
        <v>26</v>
      </c>
      <c r="H1033" s="9">
        <f>D1033/F1033</f>
        <v>0.773542600896861</v>
      </c>
      <c r="I1033" s="10" t="str">
        <f>IF(K1033&gt;L1033, "P", "")</f>
        <v>P</v>
      </c>
      <c r="J1033" s="11" t="str">
        <f>IF(L1033&gt;K1033, "D", "")</f>
        <v/>
      </c>
      <c r="K1033" s="97">
        <v>360</v>
      </c>
      <c r="L1033" s="97">
        <v>87</v>
      </c>
      <c r="M1033" s="98">
        <f t="shared" si="246"/>
        <v>447</v>
      </c>
      <c r="N1033" s="73" t="s">
        <v>60</v>
      </c>
    </row>
    <row r="1034" spans="1:14" ht="14.25" x14ac:dyDescent="0.2">
      <c r="A1034" s="13" t="s">
        <v>439</v>
      </c>
      <c r="B1034" s="6" t="str">
        <f>IF(OR(AND(G1034="N", H1034&gt;50%), AND(G1034="Y", H1034&gt;=60%)), "P", "")</f>
        <v>P</v>
      </c>
      <c r="C1034" s="7" t="str">
        <f>IF(OR(AND(G1034="N", H1034&lt;50%), (AND(G1034="Y", H1034&lt;60%))), "D", "")</f>
        <v/>
      </c>
      <c r="D1034" s="47">
        <v>335</v>
      </c>
      <c r="E1034" s="47">
        <v>111</v>
      </c>
      <c r="F1034" s="8">
        <f>SUM(D1034:E1034)</f>
        <v>446</v>
      </c>
      <c r="G1034" s="48" t="s">
        <v>26</v>
      </c>
      <c r="H1034" s="9">
        <f>D1034/F1034</f>
        <v>0.7511210762331838</v>
      </c>
      <c r="I1034" s="10" t="str">
        <f t="shared" ref="I1034:I1035" si="251">IF(K1034&gt;L1034, "P", "")</f>
        <v>P</v>
      </c>
      <c r="J1034" s="11" t="str">
        <f t="shared" ref="J1034:J1035" si="252">IF(L1034&gt;K1034, "D", "")</f>
        <v/>
      </c>
      <c r="K1034" s="97">
        <v>368</v>
      </c>
      <c r="L1034" s="97">
        <v>80</v>
      </c>
      <c r="M1034" s="98">
        <f t="shared" si="246"/>
        <v>448</v>
      </c>
      <c r="N1034" s="73" t="s">
        <v>459</v>
      </c>
    </row>
    <row r="1035" spans="1:14" ht="14.25" x14ac:dyDescent="0.2">
      <c r="A1035" s="13" t="s">
        <v>440</v>
      </c>
      <c r="B1035" s="6" t="str">
        <f>IF(OR(AND(G1035="N", H1035&gt;50%), AND(G1035="Y", H1035&gt;=60%)), "P", "")</f>
        <v>P</v>
      </c>
      <c r="C1035" s="7" t="str">
        <f>IF(OR(AND(G1035="N", H1035&lt;50%), (AND(G1035="Y", H1035&lt;60%))), "D", "")</f>
        <v/>
      </c>
      <c r="D1035" s="47">
        <v>228</v>
      </c>
      <c r="E1035" s="47">
        <v>96</v>
      </c>
      <c r="F1035" s="8">
        <f>SUM(D1035:E1035)</f>
        <v>324</v>
      </c>
      <c r="G1035" s="48" t="s">
        <v>26</v>
      </c>
      <c r="H1035" s="9">
        <f>D1035/F1035</f>
        <v>0.70370370370370372</v>
      </c>
      <c r="I1035" s="10" t="str">
        <f t="shared" si="251"/>
        <v>P</v>
      </c>
      <c r="J1035" s="11" t="str">
        <f t="shared" si="252"/>
        <v/>
      </c>
      <c r="K1035" s="97">
        <v>243</v>
      </c>
      <c r="L1035" s="97">
        <v>81</v>
      </c>
      <c r="M1035" s="98">
        <f t="shared" si="246"/>
        <v>324</v>
      </c>
      <c r="N1035" s="73" t="s">
        <v>460</v>
      </c>
    </row>
    <row r="1036" spans="1:14" ht="14.25" x14ac:dyDescent="0.2">
      <c r="A1036" s="13"/>
      <c r="B1036" s="6"/>
      <c r="C1036" s="7"/>
      <c r="D1036" s="47"/>
      <c r="E1036" s="47"/>
      <c r="F1036" s="8"/>
      <c r="G1036" s="48"/>
      <c r="H1036" s="9"/>
      <c r="I1036" s="10" t="str">
        <f>IF(K1035&gt;L1035, "P", "")</f>
        <v>P</v>
      </c>
      <c r="J1036" s="11" t="str">
        <f>IF(L1035&gt;K1035, "D", "")</f>
        <v/>
      </c>
      <c r="K1036" s="97">
        <v>245</v>
      </c>
      <c r="L1036" s="97">
        <v>79</v>
      </c>
      <c r="M1036" s="98">
        <f t="shared" si="246"/>
        <v>324</v>
      </c>
      <c r="N1036" s="73" t="s">
        <v>461</v>
      </c>
    </row>
    <row r="1037" spans="1:14" ht="14.25" x14ac:dyDescent="0.2">
      <c r="A1037" s="13"/>
      <c r="B1037" s="6"/>
      <c r="C1037" s="7"/>
      <c r="D1037" s="47"/>
      <c r="E1037" s="47"/>
      <c r="F1037" s="8"/>
      <c r="G1037" s="48"/>
      <c r="H1037" s="9"/>
      <c r="I1037" s="10" t="str">
        <f>IF(K1036&gt;L1036, "P", "")</f>
        <v>P</v>
      </c>
      <c r="J1037" s="11" t="str">
        <f>IF(L1036&gt;K1036, "D", "")</f>
        <v/>
      </c>
      <c r="K1037" s="97">
        <v>246</v>
      </c>
      <c r="L1037" s="97">
        <v>79</v>
      </c>
      <c r="M1037" s="98">
        <f t="shared" si="246"/>
        <v>325</v>
      </c>
      <c r="N1037" s="73" t="s">
        <v>462</v>
      </c>
    </row>
    <row r="1038" spans="1:14" ht="14.25" x14ac:dyDescent="0.2">
      <c r="A1038" s="13"/>
      <c r="B1038" s="6"/>
      <c r="C1038" s="7"/>
      <c r="D1038" s="47"/>
      <c r="E1038" s="47"/>
      <c r="F1038" s="8"/>
      <c r="G1038" s="48"/>
      <c r="H1038" s="9"/>
      <c r="I1038" s="10" t="str">
        <f>IF(K1037&gt;L1037, "P", "")</f>
        <v>P</v>
      </c>
      <c r="J1038" s="11" t="str">
        <f>IF(L1037&gt;K1037, "D", "")</f>
        <v/>
      </c>
      <c r="K1038" s="97">
        <v>256</v>
      </c>
      <c r="L1038" s="97">
        <v>72</v>
      </c>
      <c r="M1038" s="98">
        <f t="shared" si="246"/>
        <v>328</v>
      </c>
      <c r="N1038" s="73" t="s">
        <v>463</v>
      </c>
    </row>
    <row r="1039" spans="1:14" ht="14.25" x14ac:dyDescent="0.2">
      <c r="A1039" s="13" t="s">
        <v>441</v>
      </c>
      <c r="B1039" s="6" t="str">
        <f>IF(OR(AND(G1039="N", H1039&gt;50%), AND(G1039="Y", H1039&gt;=60%)), "P", "")</f>
        <v>P</v>
      </c>
      <c r="C1039" s="7" t="str">
        <f>IF(OR(AND(G1039="N", H1039&lt;50%), (AND(G1039="Y", H1039&lt;60%))), "D", "")</f>
        <v/>
      </c>
      <c r="D1039" s="47">
        <v>390</v>
      </c>
      <c r="E1039" s="47">
        <v>159</v>
      </c>
      <c r="F1039" s="8">
        <f>SUM(D1039:E1039)</f>
        <v>549</v>
      </c>
      <c r="G1039" s="48" t="s">
        <v>26</v>
      </c>
      <c r="H1039" s="9">
        <f>D1039/F1039</f>
        <v>0.7103825136612022</v>
      </c>
      <c r="I1039" s="10" t="str">
        <f>IF(K1039&gt;L1039, "P", "")</f>
        <v>P</v>
      </c>
      <c r="J1039" s="11" t="str">
        <f>IF(L1039&gt;K1039, "D", "")</f>
        <v/>
      </c>
      <c r="K1039" s="97">
        <v>422</v>
      </c>
      <c r="L1039" s="97">
        <v>129</v>
      </c>
      <c r="M1039" s="98">
        <f t="shared" si="246"/>
        <v>551</v>
      </c>
      <c r="N1039" s="73" t="s">
        <v>60</v>
      </c>
    </row>
    <row r="1040" spans="1:14" ht="14.25" x14ac:dyDescent="0.2">
      <c r="A1040" s="13"/>
      <c r="B1040" s="6"/>
      <c r="C1040" s="7"/>
      <c r="D1040" s="47"/>
      <c r="E1040" s="47"/>
      <c r="F1040" s="8"/>
      <c r="G1040" s="48"/>
      <c r="H1040" s="9"/>
      <c r="I1040" s="10" t="str">
        <f>IF(K1040&gt;L1040, "P", "")</f>
        <v>P</v>
      </c>
      <c r="J1040" s="11" t="str">
        <f>IF(L1040&gt;K1040, "D", "")</f>
        <v/>
      </c>
      <c r="K1040" s="97">
        <v>423</v>
      </c>
      <c r="L1040" s="97">
        <v>129</v>
      </c>
      <c r="M1040" s="98">
        <f t="shared" si="246"/>
        <v>552</v>
      </c>
      <c r="N1040" s="73" t="s">
        <v>464</v>
      </c>
    </row>
    <row r="1041" spans="1:14" ht="14.25" x14ac:dyDescent="0.2">
      <c r="A1041" s="13" t="s">
        <v>442</v>
      </c>
      <c r="B1041" s="6" t="str">
        <f>IF(OR(AND(G1041="N", H1041&gt;50%), AND(G1041="Y", H1041&gt;=60%)), "P", "")</f>
        <v>P</v>
      </c>
      <c r="C1041" s="7" t="str">
        <f>IF(OR(AND(G1041="N", H1041&lt;50%), (AND(G1041="Y", H1041&lt;60%))), "D", "")</f>
        <v/>
      </c>
      <c r="D1041" s="47">
        <v>191</v>
      </c>
      <c r="E1041" s="47">
        <v>72</v>
      </c>
      <c r="F1041" s="8">
        <f>SUM(D1041:E1041)</f>
        <v>263</v>
      </c>
      <c r="G1041" s="48" t="s">
        <v>26</v>
      </c>
      <c r="H1041" s="9">
        <f>D1041/F1041</f>
        <v>0.72623574144486691</v>
      </c>
      <c r="I1041" s="10" t="str">
        <f t="shared" ref="I1041" si="253">IF(K1041&gt;L1041, "P", "")</f>
        <v>P</v>
      </c>
      <c r="J1041" s="11" t="str">
        <f t="shared" ref="J1041" si="254">IF(L1041&gt;K1041, "D", "")</f>
        <v/>
      </c>
      <c r="K1041" s="97">
        <v>200</v>
      </c>
      <c r="L1041" s="97">
        <v>62</v>
      </c>
      <c r="M1041" s="98">
        <f t="shared" si="246"/>
        <v>262</v>
      </c>
      <c r="N1041" s="73" t="s">
        <v>60</v>
      </c>
    </row>
    <row r="1042" spans="1:14" ht="14.25" x14ac:dyDescent="0.2">
      <c r="A1042" s="13"/>
      <c r="B1042" s="6"/>
      <c r="C1042" s="7"/>
      <c r="D1042" s="47"/>
      <c r="E1042" s="47"/>
      <c r="F1042" s="8"/>
      <c r="G1042" s="48"/>
      <c r="H1042" s="9"/>
      <c r="I1042" s="10" t="str">
        <f>IF(K1041&gt;L1041, "P", "")</f>
        <v>P</v>
      </c>
      <c r="J1042" s="11" t="str">
        <f>IF(L1041&gt;K1041, "D", "")</f>
        <v/>
      </c>
      <c r="K1042" s="97">
        <v>206</v>
      </c>
      <c r="L1042" s="97">
        <v>58</v>
      </c>
      <c r="M1042" s="98">
        <f t="shared" si="246"/>
        <v>264</v>
      </c>
      <c r="N1042" s="73" t="s">
        <v>465</v>
      </c>
    </row>
    <row r="1043" spans="1:14" ht="14.25" x14ac:dyDescent="0.2">
      <c r="A1043" s="13"/>
      <c r="B1043" s="6"/>
      <c r="C1043" s="7"/>
      <c r="D1043" s="47"/>
      <c r="E1043" s="47"/>
      <c r="F1043" s="8"/>
      <c r="G1043" s="48"/>
      <c r="H1043" s="9"/>
      <c r="I1043" s="10" t="str">
        <f>IF(K1042&gt;L1042, "P", "")</f>
        <v>P</v>
      </c>
      <c r="J1043" s="11" t="str">
        <f>IF(L1042&gt;K1042, "D", "")</f>
        <v/>
      </c>
      <c r="K1043" s="97">
        <v>205</v>
      </c>
      <c r="L1043" s="97">
        <v>62</v>
      </c>
      <c r="M1043" s="98">
        <f t="shared" si="246"/>
        <v>267</v>
      </c>
      <c r="N1043" s="73" t="s">
        <v>149</v>
      </c>
    </row>
    <row r="1044" spans="1:14" ht="14.25" x14ac:dyDescent="0.2">
      <c r="A1044" s="13" t="s">
        <v>443</v>
      </c>
      <c r="B1044" s="6" t="str">
        <f>IF(OR(AND(G1044="N", H1044&gt;50%), AND(G1044="Y", H1044&gt;=60%)), "P", "")</f>
        <v>P</v>
      </c>
      <c r="C1044" s="7" t="str">
        <f>IF(OR(AND(G1044="N", H1044&lt;50%), (AND(G1044="Y", H1044&lt;60%))), "D", "")</f>
        <v/>
      </c>
      <c r="D1044" s="47">
        <v>449</v>
      </c>
      <c r="E1044" s="47">
        <v>175</v>
      </c>
      <c r="F1044" s="8">
        <f>SUM(D1044:E1044)</f>
        <v>624</v>
      </c>
      <c r="G1044" s="48" t="s">
        <v>26</v>
      </c>
      <c r="H1044" s="9">
        <f>D1044/F1044</f>
        <v>0.71955128205128205</v>
      </c>
      <c r="I1044" s="10" t="str">
        <f>IF(K1044&gt;L1044, "P", "")</f>
        <v>P</v>
      </c>
      <c r="J1044" s="11" t="str">
        <f>IF(L1044&gt;K1044, "D", "")</f>
        <v/>
      </c>
      <c r="K1044" s="97">
        <v>484</v>
      </c>
      <c r="L1044" s="97">
        <v>141</v>
      </c>
      <c r="M1044" s="98">
        <f t="shared" si="246"/>
        <v>625</v>
      </c>
      <c r="N1044" s="73" t="s">
        <v>60</v>
      </c>
    </row>
    <row r="1045" spans="1:14" ht="14.25" x14ac:dyDescent="0.2">
      <c r="A1045" s="13"/>
      <c r="B1045" s="6"/>
      <c r="C1045" s="7"/>
      <c r="D1045" s="47"/>
      <c r="E1045" s="47"/>
      <c r="F1045" s="8"/>
      <c r="G1045" s="48"/>
      <c r="H1045" s="9"/>
      <c r="I1045" s="10" t="str">
        <f>IF(K1045&gt;L1045, "P", "")</f>
        <v>P</v>
      </c>
      <c r="J1045" s="11" t="str">
        <f>IF(L1045&gt;K1045, "D", "")</f>
        <v/>
      </c>
      <c r="K1045" s="97">
        <v>443</v>
      </c>
      <c r="L1045" s="97">
        <v>172</v>
      </c>
      <c r="M1045" s="98">
        <f t="shared" si="246"/>
        <v>615</v>
      </c>
      <c r="N1045" s="73" t="s">
        <v>75</v>
      </c>
    </row>
    <row r="1046" spans="1:14" ht="14.25" x14ac:dyDescent="0.2">
      <c r="A1046" s="13" t="s">
        <v>444</v>
      </c>
      <c r="B1046" s="6" t="str">
        <f>IF(OR(AND(G1046="N", H1046&gt;50%), AND(G1046="Y", H1046&gt;=60%)), "P", "")</f>
        <v>P</v>
      </c>
      <c r="C1046" s="7" t="str">
        <f>IF(OR(AND(G1046="N", H1046&lt;50%), (AND(G1046="Y", H1046&lt;60%))), "D", "")</f>
        <v/>
      </c>
      <c r="D1046" s="47">
        <v>991</v>
      </c>
      <c r="E1046" s="47">
        <v>259</v>
      </c>
      <c r="F1046" s="8">
        <f>SUM(D1046:E1046)</f>
        <v>1250</v>
      </c>
      <c r="G1046" s="48" t="s">
        <v>26</v>
      </c>
      <c r="H1046" s="9">
        <f>D1046/F1046</f>
        <v>0.79279999999999995</v>
      </c>
      <c r="I1046" s="10" t="str">
        <f>IF(K1046&gt;L1046, "P", "")</f>
        <v>P</v>
      </c>
      <c r="J1046" s="11" t="str">
        <f>IF(L1046&gt;K1046, "D", "")</f>
        <v/>
      </c>
      <c r="K1046" s="97">
        <v>965</v>
      </c>
      <c r="L1046" s="97">
        <v>283</v>
      </c>
      <c r="M1046" s="98">
        <f t="shared" si="246"/>
        <v>1248</v>
      </c>
      <c r="N1046" s="73" t="s">
        <v>466</v>
      </c>
    </row>
    <row r="1047" spans="1:14" ht="14.25" x14ac:dyDescent="0.2">
      <c r="A1047" s="13" t="s">
        <v>445</v>
      </c>
      <c r="B1047" s="6" t="str">
        <f>IF(OR(AND(G1047="N", H1047&gt;50%), AND(G1047="Y", H1047&gt;=60%)), "P", "")</f>
        <v>P</v>
      </c>
      <c r="C1047" s="7" t="str">
        <f>IF(OR(AND(G1047="N", H1047&lt;50%), (AND(G1047="Y", H1047&lt;60%))), "D", "")</f>
        <v/>
      </c>
      <c r="D1047" s="47">
        <v>387</v>
      </c>
      <c r="E1047" s="47">
        <v>109</v>
      </c>
      <c r="F1047" s="8">
        <f>SUM(D1047:E1047)</f>
        <v>496</v>
      </c>
      <c r="G1047" s="48" t="s">
        <v>26</v>
      </c>
      <c r="H1047" s="9">
        <f>D1047/F1047</f>
        <v>0.780241935483871</v>
      </c>
      <c r="I1047" s="10" t="str">
        <f t="shared" ref="I1047" si="255">IF(K1047&gt;L1047, "P", "")</f>
        <v>P</v>
      </c>
      <c r="J1047" s="11" t="str">
        <f t="shared" ref="J1047" si="256">IF(L1047&gt;K1047, "D", "")</f>
        <v/>
      </c>
      <c r="K1047" s="97">
        <v>427</v>
      </c>
      <c r="L1047" s="97">
        <v>70</v>
      </c>
      <c r="M1047" s="98">
        <f t="shared" si="246"/>
        <v>497</v>
      </c>
      <c r="N1047" s="73" t="s">
        <v>467</v>
      </c>
    </row>
    <row r="1048" spans="1:14" ht="14.25" x14ac:dyDescent="0.2">
      <c r="A1048" s="13"/>
      <c r="B1048" s="6"/>
      <c r="C1048" s="7"/>
      <c r="D1048" s="47"/>
      <c r="E1048" s="47"/>
      <c r="F1048" s="8"/>
      <c r="G1048" s="48"/>
      <c r="H1048" s="9"/>
      <c r="I1048" s="10" t="str">
        <f>IF(K1047&gt;L1047, "P", "")</f>
        <v>P</v>
      </c>
      <c r="J1048" s="11" t="str">
        <f>IF(L1047&gt;K1047, "D", "")</f>
        <v/>
      </c>
      <c r="K1048" s="97">
        <v>382</v>
      </c>
      <c r="L1048" s="97">
        <v>113</v>
      </c>
      <c r="M1048" s="98">
        <f t="shared" si="246"/>
        <v>495</v>
      </c>
      <c r="N1048" s="73" t="s">
        <v>468</v>
      </c>
    </row>
    <row r="1049" spans="1:14" ht="14.25" x14ac:dyDescent="0.2">
      <c r="A1049" s="13" t="s">
        <v>446</v>
      </c>
      <c r="B1049" s="6" t="str">
        <f>IF(OR(AND(G1049="N", H1049&gt;50%), AND(G1049="Y", H1049&gt;=60%)), "P", "")</f>
        <v>P</v>
      </c>
      <c r="C1049" s="7" t="str">
        <f>IF(OR(AND(G1049="N", H1049&lt;50%), (AND(G1049="Y", H1049&lt;60%))), "D", "")</f>
        <v/>
      </c>
      <c r="D1049" s="47">
        <v>379</v>
      </c>
      <c r="E1049" s="47">
        <v>83</v>
      </c>
      <c r="F1049" s="8">
        <f>SUM(D1049:E1049)</f>
        <v>462</v>
      </c>
      <c r="G1049" s="48" t="s">
        <v>26</v>
      </c>
      <c r="H1049" s="9">
        <f>D1049/F1049</f>
        <v>0.82034632034632038</v>
      </c>
      <c r="I1049" s="10" t="str">
        <f>IF(K1048&gt;L1048, "P", "")</f>
        <v>P</v>
      </c>
      <c r="J1049" s="11" t="str">
        <f>IF(L1048&gt;K1048, "D", "")</f>
        <v/>
      </c>
      <c r="K1049" s="97">
        <v>376</v>
      </c>
      <c r="L1049" s="97">
        <v>91</v>
      </c>
      <c r="M1049" s="98">
        <f t="shared" si="246"/>
        <v>467</v>
      </c>
      <c r="N1049" s="73" t="s">
        <v>469</v>
      </c>
    </row>
    <row r="1050" spans="1:14" ht="14.25" x14ac:dyDescent="0.2">
      <c r="A1050" s="13"/>
      <c r="B1050" s="6"/>
      <c r="C1050" s="7"/>
      <c r="D1050" s="47"/>
      <c r="E1050" s="47"/>
      <c r="F1050" s="8"/>
      <c r="G1050" s="48"/>
      <c r="H1050" s="9"/>
      <c r="I1050" s="10" t="str">
        <f>IF(K1049&gt;L1049, "P", "")</f>
        <v>P</v>
      </c>
      <c r="J1050" s="11" t="str">
        <f>IF(L1049&gt;K1049, "D", "")</f>
        <v/>
      </c>
      <c r="K1050" s="97">
        <v>326</v>
      </c>
      <c r="L1050" s="97">
        <v>123</v>
      </c>
      <c r="M1050" s="98">
        <f t="shared" ref="M1050:M1068" si="257">SUM(K1050:L1050)</f>
        <v>449</v>
      </c>
      <c r="N1050" s="73" t="s">
        <v>470</v>
      </c>
    </row>
    <row r="1051" spans="1:14" ht="14.25" x14ac:dyDescent="0.2">
      <c r="A1051" s="13" t="s">
        <v>447</v>
      </c>
      <c r="B1051" s="6" t="str">
        <f>IF(OR(AND(G1051="N", H1051&gt;50%), AND(G1051="Y", H1051&gt;=60%)), "P", "")</f>
        <v>P</v>
      </c>
      <c r="C1051" s="7" t="str">
        <f>IF(OR(AND(G1051="N", H1051&lt;50%), (AND(G1051="Y", H1051&lt;60%))), "D", "")</f>
        <v/>
      </c>
      <c r="D1051" s="47">
        <v>89</v>
      </c>
      <c r="E1051" s="47">
        <v>9</v>
      </c>
      <c r="F1051" s="8">
        <f>SUM(D1051:E1051)</f>
        <v>98</v>
      </c>
      <c r="G1051" s="48" t="s">
        <v>26</v>
      </c>
      <c r="H1051" s="9">
        <f>D1051/F1051</f>
        <v>0.90816326530612246</v>
      </c>
      <c r="I1051" s="10" t="str">
        <f t="shared" ref="I1051:I1061" si="258">IF(K1051&gt;L1051, "P", "")</f>
        <v>P</v>
      </c>
      <c r="J1051" s="11" t="str">
        <f t="shared" ref="J1051:J1061" si="259">IF(L1051&gt;K1051, "D", "")</f>
        <v/>
      </c>
      <c r="K1051" s="97">
        <v>90</v>
      </c>
      <c r="L1051" s="97">
        <v>8</v>
      </c>
      <c r="M1051" s="98">
        <f t="shared" si="257"/>
        <v>98</v>
      </c>
      <c r="N1051" s="73" t="s">
        <v>471</v>
      </c>
    </row>
    <row r="1052" spans="1:14" ht="14.25" x14ac:dyDescent="0.2">
      <c r="A1052" s="13"/>
      <c r="B1052" s="6"/>
      <c r="C1052" s="7"/>
      <c r="D1052" s="47"/>
      <c r="E1052" s="47"/>
      <c r="F1052" s="8"/>
      <c r="G1052" s="48"/>
      <c r="H1052" s="9"/>
      <c r="I1052" s="10" t="str">
        <f t="shared" si="258"/>
        <v>P</v>
      </c>
      <c r="J1052" s="11" t="str">
        <f t="shared" si="259"/>
        <v/>
      </c>
      <c r="K1052" s="97">
        <v>79</v>
      </c>
      <c r="L1052" s="97">
        <v>19</v>
      </c>
      <c r="M1052" s="98">
        <f t="shared" si="257"/>
        <v>98</v>
      </c>
      <c r="N1052" s="73" t="s">
        <v>472</v>
      </c>
    </row>
    <row r="1053" spans="1:14" ht="14.25" x14ac:dyDescent="0.2">
      <c r="A1053" s="13" t="s">
        <v>448</v>
      </c>
      <c r="B1053" s="6" t="str">
        <f>IF(OR(AND(G1053="N", H1053&gt;50%), AND(G1053="Y", H1053&gt;=60%)), "P", "")</f>
        <v>P</v>
      </c>
      <c r="C1053" s="7" t="str">
        <f>IF(OR(AND(G1053="N", H1053&lt;50%), (AND(G1053="Y", H1053&lt;60%))), "D", "")</f>
        <v/>
      </c>
      <c r="D1053" s="47">
        <v>475</v>
      </c>
      <c r="E1053" s="47">
        <v>180</v>
      </c>
      <c r="F1053" s="8">
        <f>SUM(D1053:E1053)</f>
        <v>655</v>
      </c>
      <c r="G1053" s="48" t="s">
        <v>26</v>
      </c>
      <c r="H1053" s="9">
        <f>D1053/F1053</f>
        <v>0.72519083969465647</v>
      </c>
      <c r="I1053" s="10" t="str">
        <f t="shared" si="258"/>
        <v>P</v>
      </c>
      <c r="J1053" s="11" t="str">
        <f t="shared" si="259"/>
        <v/>
      </c>
      <c r="K1053" s="97">
        <v>527</v>
      </c>
      <c r="L1053" s="97">
        <v>128</v>
      </c>
      <c r="M1053" s="98">
        <f t="shared" si="257"/>
        <v>655</v>
      </c>
      <c r="N1053" s="73" t="s">
        <v>473</v>
      </c>
    </row>
    <row r="1054" spans="1:14" ht="14.25" x14ac:dyDescent="0.2">
      <c r="A1054" s="13"/>
      <c r="B1054" s="6"/>
      <c r="C1054" s="7"/>
      <c r="D1054" s="47"/>
      <c r="E1054" s="47"/>
      <c r="F1054" s="8"/>
      <c r="G1054" s="48"/>
      <c r="H1054" s="9"/>
      <c r="I1054" s="10" t="str">
        <f t="shared" si="258"/>
        <v>P</v>
      </c>
      <c r="J1054" s="11" t="str">
        <f t="shared" si="259"/>
        <v/>
      </c>
      <c r="K1054" s="97">
        <v>516</v>
      </c>
      <c r="L1054" s="97">
        <v>141</v>
      </c>
      <c r="M1054" s="98">
        <f t="shared" si="257"/>
        <v>657</v>
      </c>
      <c r="N1054" s="73" t="s">
        <v>474</v>
      </c>
    </row>
    <row r="1055" spans="1:14" ht="14.25" x14ac:dyDescent="0.2">
      <c r="A1055" s="13"/>
      <c r="B1055" s="6"/>
      <c r="C1055" s="7"/>
      <c r="D1055" s="47"/>
      <c r="E1055" s="47"/>
      <c r="F1055" s="8"/>
      <c r="G1055" s="48"/>
      <c r="H1055" s="9"/>
      <c r="I1055" s="10" t="str">
        <f t="shared" si="258"/>
        <v>P</v>
      </c>
      <c r="J1055" s="11" t="str">
        <f t="shared" si="259"/>
        <v/>
      </c>
      <c r="K1055" s="97">
        <v>521</v>
      </c>
      <c r="L1055" s="97">
        <v>138</v>
      </c>
      <c r="M1055" s="98">
        <f t="shared" si="257"/>
        <v>659</v>
      </c>
      <c r="N1055" s="73" t="s">
        <v>475</v>
      </c>
    </row>
    <row r="1056" spans="1:14" ht="14.25" x14ac:dyDescent="0.2">
      <c r="A1056" s="13"/>
      <c r="B1056" s="6"/>
      <c r="C1056" s="7"/>
      <c r="D1056" s="47"/>
      <c r="E1056" s="47"/>
      <c r="F1056" s="8"/>
      <c r="G1056" s="48"/>
      <c r="H1056" s="9"/>
      <c r="I1056" s="10" t="str">
        <f t="shared" si="258"/>
        <v>P</v>
      </c>
      <c r="J1056" s="11" t="str">
        <f t="shared" si="259"/>
        <v/>
      </c>
      <c r="K1056" s="97">
        <v>451</v>
      </c>
      <c r="L1056" s="97">
        <v>206</v>
      </c>
      <c r="M1056" s="98">
        <f t="shared" si="257"/>
        <v>657</v>
      </c>
      <c r="N1056" s="73" t="s">
        <v>476</v>
      </c>
    </row>
    <row r="1057" spans="1:14" ht="14.25" x14ac:dyDescent="0.2">
      <c r="A1057" s="13" t="s">
        <v>449</v>
      </c>
      <c r="B1057" s="6" t="str">
        <f>IF(OR(AND(G1057="N", H1057&gt;50%), AND(G1057="Y", H1057&gt;=60%)), "P", "")</f>
        <v>P</v>
      </c>
      <c r="C1057" s="7" t="str">
        <f>IF(OR(AND(G1057="N", H1057&lt;50%), (AND(G1057="Y", H1057&lt;60%))), "D", "")</f>
        <v/>
      </c>
      <c r="D1057" s="47">
        <v>377</v>
      </c>
      <c r="E1057" s="47">
        <v>131</v>
      </c>
      <c r="F1057" s="8">
        <f>SUM(D1057:E1057)</f>
        <v>508</v>
      </c>
      <c r="G1057" s="48" t="s">
        <v>26</v>
      </c>
      <c r="H1057" s="9">
        <f>D1057/F1057</f>
        <v>0.74212598425196852</v>
      </c>
      <c r="I1057" s="10" t="str">
        <f t="shared" si="258"/>
        <v>P</v>
      </c>
      <c r="J1057" s="11" t="str">
        <f t="shared" si="259"/>
        <v/>
      </c>
      <c r="K1057" s="97">
        <v>392</v>
      </c>
      <c r="L1057" s="97">
        <v>123</v>
      </c>
      <c r="M1057" s="98">
        <f t="shared" si="257"/>
        <v>515</v>
      </c>
      <c r="N1057" s="73" t="s">
        <v>477</v>
      </c>
    </row>
    <row r="1058" spans="1:14" ht="14.25" x14ac:dyDescent="0.2">
      <c r="A1058" s="13" t="s">
        <v>450</v>
      </c>
      <c r="B1058" s="6" t="str">
        <f>IF(OR(AND(G1058="N", H1058&gt;50%), AND(G1058="Y", H1058&gt;=60%)), "P", "")</f>
        <v>P</v>
      </c>
      <c r="C1058" s="7" t="str">
        <f>IF(OR(AND(G1058="N", H1058&lt;50%), (AND(G1058="Y", H1058&lt;60%))), "D", "")</f>
        <v/>
      </c>
      <c r="D1058" s="47">
        <v>2559</v>
      </c>
      <c r="E1058" s="47">
        <v>1857</v>
      </c>
      <c r="F1058" s="8">
        <f>SUM(D1058:E1058)</f>
        <v>4416</v>
      </c>
      <c r="G1058" s="48" t="s">
        <v>26</v>
      </c>
      <c r="H1058" s="9">
        <f>D1058/F1058</f>
        <v>0.57948369565217395</v>
      </c>
      <c r="I1058" s="10" t="str">
        <f t="shared" si="258"/>
        <v>P</v>
      </c>
      <c r="J1058" s="11" t="str">
        <f t="shared" si="259"/>
        <v/>
      </c>
      <c r="K1058" s="97">
        <v>2682</v>
      </c>
      <c r="L1058" s="97">
        <v>1751</v>
      </c>
      <c r="M1058" s="98">
        <f t="shared" si="257"/>
        <v>4433</v>
      </c>
      <c r="N1058" s="73" t="s">
        <v>478</v>
      </c>
    </row>
    <row r="1059" spans="1:14" ht="14.25" x14ac:dyDescent="0.2">
      <c r="A1059" s="13"/>
      <c r="B1059" s="6"/>
      <c r="C1059" s="7"/>
      <c r="D1059" s="47"/>
      <c r="E1059" s="47"/>
      <c r="F1059" s="8"/>
      <c r="G1059" s="48"/>
      <c r="H1059" s="9"/>
      <c r="I1059" s="10" t="str">
        <f t="shared" si="258"/>
        <v>P</v>
      </c>
      <c r="J1059" s="11" t="str">
        <f t="shared" si="259"/>
        <v/>
      </c>
      <c r="K1059" s="97">
        <v>2669</v>
      </c>
      <c r="L1059" s="97">
        <v>1861</v>
      </c>
      <c r="M1059" s="98">
        <f t="shared" si="257"/>
        <v>4530</v>
      </c>
      <c r="N1059" s="73" t="s">
        <v>479</v>
      </c>
    </row>
    <row r="1060" spans="1:14" ht="14.25" x14ac:dyDescent="0.2">
      <c r="A1060" s="13"/>
      <c r="B1060" s="6"/>
      <c r="C1060" s="7"/>
      <c r="D1060" s="47"/>
      <c r="E1060" s="47"/>
      <c r="F1060" s="8"/>
      <c r="G1060" s="48"/>
      <c r="H1060" s="9"/>
      <c r="I1060" s="10" t="str">
        <f t="shared" si="258"/>
        <v>P</v>
      </c>
      <c r="J1060" s="11" t="str">
        <f t="shared" si="259"/>
        <v/>
      </c>
      <c r="K1060" s="97">
        <v>2647</v>
      </c>
      <c r="L1060" s="97">
        <v>1868</v>
      </c>
      <c r="M1060" s="98">
        <f t="shared" si="257"/>
        <v>4515</v>
      </c>
      <c r="N1060" s="73" t="s">
        <v>480</v>
      </c>
    </row>
    <row r="1061" spans="1:14" ht="14.25" x14ac:dyDescent="0.2">
      <c r="A1061" s="13"/>
      <c r="B1061" s="6"/>
      <c r="C1061" s="7"/>
      <c r="D1061" s="47"/>
      <c r="E1061" s="47"/>
      <c r="F1061" s="8"/>
      <c r="G1061" s="48"/>
      <c r="H1061" s="9"/>
      <c r="I1061" s="10" t="str">
        <f t="shared" si="258"/>
        <v/>
      </c>
      <c r="J1061" s="11" t="str">
        <f t="shared" si="259"/>
        <v>D</v>
      </c>
      <c r="K1061" s="97">
        <v>1415</v>
      </c>
      <c r="L1061" s="97">
        <v>3256</v>
      </c>
      <c r="M1061" s="98">
        <f t="shared" si="257"/>
        <v>4671</v>
      </c>
      <c r="N1061" s="73" t="s">
        <v>481</v>
      </c>
    </row>
    <row r="1062" spans="1:14" ht="14.25" x14ac:dyDescent="0.2">
      <c r="A1062" s="13" t="s">
        <v>451</v>
      </c>
      <c r="B1062" s="6" t="str">
        <f>IF(OR(AND(G1062="N", H1062&gt;50%), AND(G1062="Y", H1062&gt;=60%)), "P", "")</f>
        <v>P</v>
      </c>
      <c r="C1062" s="7" t="str">
        <f>IF(OR(AND(G1062="N", H1062&lt;50%), (AND(G1062="Y", H1062&lt;60%))), "D", "")</f>
        <v/>
      </c>
      <c r="D1062" s="47">
        <v>257</v>
      </c>
      <c r="E1062" s="47">
        <v>185</v>
      </c>
      <c r="F1062" s="8">
        <f>SUM(D1062:E1062)</f>
        <v>442</v>
      </c>
      <c r="G1062" s="48" t="s">
        <v>26</v>
      </c>
      <c r="H1062" s="9">
        <f>D1062/F1062</f>
        <v>0.58144796380090502</v>
      </c>
      <c r="I1062" s="10" t="str">
        <f t="shared" ref="I1062" si="260">IF(K1062&gt;L1062, "P", "")</f>
        <v>P</v>
      </c>
      <c r="J1062" s="11" t="str">
        <f t="shared" ref="J1062" si="261">IF(L1062&gt;K1062, "D", "")</f>
        <v/>
      </c>
      <c r="K1062" s="97">
        <v>328</v>
      </c>
      <c r="L1062" s="97">
        <v>112</v>
      </c>
      <c r="M1062" s="98">
        <f t="shared" si="257"/>
        <v>440</v>
      </c>
      <c r="N1062" s="73" t="s">
        <v>477</v>
      </c>
    </row>
    <row r="1063" spans="1:14" ht="14.25" x14ac:dyDescent="0.2">
      <c r="A1063" s="13"/>
      <c r="B1063" s="6"/>
      <c r="C1063" s="7"/>
      <c r="D1063" s="47"/>
      <c r="E1063" s="47"/>
      <c r="F1063" s="8"/>
      <c r="G1063" s="48"/>
      <c r="H1063" s="9"/>
      <c r="I1063" s="10" t="str">
        <f>IF(K1062&gt;L1062, "P", "")</f>
        <v>P</v>
      </c>
      <c r="J1063" s="11" t="str">
        <f>IF(L1062&gt;K1062, "D", "")</f>
        <v/>
      </c>
      <c r="K1063" s="97">
        <v>291</v>
      </c>
      <c r="L1063" s="97">
        <v>148</v>
      </c>
      <c r="M1063" s="98">
        <f t="shared" si="257"/>
        <v>439</v>
      </c>
      <c r="N1063" s="73" t="s">
        <v>482</v>
      </c>
    </row>
    <row r="1064" spans="1:14" ht="14.25" x14ac:dyDescent="0.2">
      <c r="A1064" s="13"/>
      <c r="B1064" s="6"/>
      <c r="C1064" s="7"/>
      <c r="D1064" s="47"/>
      <c r="E1064" s="47"/>
      <c r="F1064" s="8"/>
      <c r="G1064" s="48"/>
      <c r="H1064" s="9"/>
      <c r="I1064" s="10" t="str">
        <f>IF(K1063&gt;L1063, "P", "")</f>
        <v>P</v>
      </c>
      <c r="J1064" s="11" t="str">
        <f>IF(L1063&gt;K1063, "D", "")</f>
        <v/>
      </c>
      <c r="K1064" s="97">
        <v>279</v>
      </c>
      <c r="L1064" s="97">
        <v>160</v>
      </c>
      <c r="M1064" s="98">
        <f t="shared" si="257"/>
        <v>439</v>
      </c>
      <c r="N1064" s="73" t="s">
        <v>483</v>
      </c>
    </row>
    <row r="1065" spans="1:14" ht="14.25" x14ac:dyDescent="0.2">
      <c r="A1065" s="13" t="s">
        <v>452</v>
      </c>
      <c r="B1065" s="6" t="str">
        <f>IF(OR(AND(G1065="N", H1065&gt;50%), AND(G1065="Y", H1065&gt;=60%)), "P", "")</f>
        <v>P</v>
      </c>
      <c r="C1065" s="7" t="str">
        <f>IF(OR(AND(G1065="N", H1065&lt;50%), (AND(G1065="Y", H1065&lt;60%))), "D", "")</f>
        <v/>
      </c>
      <c r="D1065" s="47">
        <v>529</v>
      </c>
      <c r="E1065" s="47">
        <v>299</v>
      </c>
      <c r="F1065" s="8">
        <f>SUM(D1065:E1065)</f>
        <v>828</v>
      </c>
      <c r="G1065" s="48" t="s">
        <v>26</v>
      </c>
      <c r="H1065" s="9">
        <f>D1065/F1065</f>
        <v>0.63888888888888884</v>
      </c>
      <c r="I1065" s="10" t="str">
        <f>IF(K1065&gt;L1065, "P", "")</f>
        <v>P</v>
      </c>
      <c r="J1065" s="11" t="str">
        <f>IF(L1065&gt;K1065, "D", "")</f>
        <v/>
      </c>
      <c r="K1065" s="97">
        <v>595</v>
      </c>
      <c r="L1065" s="97">
        <v>232</v>
      </c>
      <c r="M1065" s="98">
        <f t="shared" si="257"/>
        <v>827</v>
      </c>
      <c r="N1065" s="73" t="s">
        <v>60</v>
      </c>
    </row>
    <row r="1066" spans="1:14" ht="14.25" x14ac:dyDescent="0.2">
      <c r="A1066" s="13"/>
      <c r="B1066" s="6"/>
      <c r="C1066" s="7"/>
      <c r="D1066" s="47"/>
      <c r="E1066" s="47"/>
      <c r="F1066" s="8"/>
      <c r="G1066" s="48"/>
      <c r="H1066" s="9"/>
      <c r="I1066" s="10" t="str">
        <f>IF(K1066&gt;L1066, "P", "")</f>
        <v>P</v>
      </c>
      <c r="J1066" s="11" t="str">
        <f>IF(L1066&gt;K1066, "D", "")</f>
        <v/>
      </c>
      <c r="K1066" s="97">
        <v>569</v>
      </c>
      <c r="L1066" s="97">
        <v>257</v>
      </c>
      <c r="M1066" s="98">
        <f t="shared" si="257"/>
        <v>826</v>
      </c>
      <c r="N1066" s="73" t="s">
        <v>484</v>
      </c>
    </row>
    <row r="1067" spans="1:14" ht="14.25" x14ac:dyDescent="0.2">
      <c r="A1067" s="13" t="s">
        <v>453</v>
      </c>
      <c r="B1067" s="6" t="str">
        <f>IF(OR(AND(G1067="N", H1067&gt;50%), AND(G1067="Y", H1067&gt;=60%)), "P", "")</f>
        <v>P</v>
      </c>
      <c r="C1067" s="7" t="str">
        <f>IF(OR(AND(G1067="N", H1067&lt;50%), (AND(G1067="Y", H1067&lt;60%))), "D", "")</f>
        <v/>
      </c>
      <c r="D1067" s="47">
        <v>212</v>
      </c>
      <c r="E1067" s="47">
        <v>115</v>
      </c>
      <c r="F1067" s="8">
        <f>SUM(D1067:E1067)</f>
        <v>327</v>
      </c>
      <c r="G1067" s="48" t="s">
        <v>26</v>
      </c>
      <c r="H1067" s="9">
        <f>D1067/F1067</f>
        <v>0.64831804281345562</v>
      </c>
      <c r="I1067" s="10" t="str">
        <f>IF(K1067&gt;L1067, "P", "")</f>
        <v>P</v>
      </c>
      <c r="J1067" s="11" t="str">
        <f>IF(L1067&gt;K1067, "D", "")</f>
        <v/>
      </c>
      <c r="K1067" s="97">
        <v>230</v>
      </c>
      <c r="L1067" s="97">
        <v>98</v>
      </c>
      <c r="M1067" s="98">
        <f t="shared" si="257"/>
        <v>328</v>
      </c>
      <c r="N1067" s="73" t="s">
        <v>330</v>
      </c>
    </row>
    <row r="1068" spans="1:14" ht="15" x14ac:dyDescent="0.25">
      <c r="A1068" s="136" t="s">
        <v>5</v>
      </c>
      <c r="B1068" s="135">
        <f>COUNTIF(B1018:B1067, "P")</f>
        <v>25</v>
      </c>
      <c r="C1068" s="135">
        <f>COUNTIF(C1018:C1067, "D")</f>
        <v>0</v>
      </c>
      <c r="D1068" s="47"/>
      <c r="E1068" s="47"/>
      <c r="F1068" s="8"/>
      <c r="G1068" s="48"/>
      <c r="H1068" s="9"/>
      <c r="I1068" s="10" t="str">
        <f>IF(K1068&gt;L1068, "P", "")</f>
        <v>P</v>
      </c>
      <c r="J1068" s="11" t="str">
        <f>IF(L1068&gt;K1068, "D", "")</f>
        <v/>
      </c>
      <c r="K1068" s="97">
        <v>226</v>
      </c>
      <c r="L1068" s="97">
        <v>102</v>
      </c>
      <c r="M1068" s="98">
        <f t="shared" si="257"/>
        <v>328</v>
      </c>
      <c r="N1068" s="73" t="s">
        <v>484</v>
      </c>
    </row>
    <row r="1069" spans="1:14" ht="15" customHeight="1" x14ac:dyDescent="0.2">
      <c r="A1069" s="63"/>
      <c r="B1069" s="64"/>
      <c r="C1069" s="64"/>
      <c r="D1069" s="64"/>
      <c r="E1069" s="64"/>
      <c r="F1069" s="64"/>
      <c r="G1069" s="64"/>
      <c r="H1069" s="64"/>
      <c r="I1069" s="62"/>
      <c r="J1069" s="62"/>
      <c r="K1069" s="104"/>
      <c r="L1069" s="104"/>
      <c r="M1069" s="104"/>
      <c r="N1069" s="65"/>
    </row>
    <row r="1070" spans="1:14" ht="15" x14ac:dyDescent="0.25">
      <c r="A1070" s="80" t="s">
        <v>297</v>
      </c>
      <c r="B1070" s="81"/>
      <c r="C1070" s="82"/>
      <c r="D1070" s="83"/>
      <c r="E1070" s="83"/>
      <c r="F1070" s="84"/>
      <c r="G1070" s="85"/>
      <c r="H1070" s="86"/>
      <c r="I1070" s="87" t="str">
        <f t="shared" ref="I1070:I1092" si="262">IF(K1070&gt;L1070, "P", "")</f>
        <v/>
      </c>
      <c r="J1070" s="88" t="str">
        <f t="shared" ref="J1070:J1092" si="263">IF(L1070&gt;K1070, "D", "")</f>
        <v/>
      </c>
      <c r="K1070" s="95"/>
      <c r="L1070" s="95"/>
      <c r="M1070" s="96"/>
      <c r="N1070" s="91"/>
    </row>
    <row r="1071" spans="1:14" ht="14.25" x14ac:dyDescent="0.2">
      <c r="A1071" s="90" t="s">
        <v>298</v>
      </c>
      <c r="B1071" s="81" t="str">
        <f t="shared" ref="B1071:B1092" si="264">IF(OR(AND(G1071="N", H1071&gt;50%), AND(G1071="Y", H1071&gt;=60%)), "P", "")</f>
        <v>P</v>
      </c>
      <c r="C1071" s="82" t="str">
        <f t="shared" ref="C1071:C1092" si="265">IF(OR(AND(G1071="N", H1071&lt;50%), (AND(G1071="Y", H1071&lt;60%))), "D", "")</f>
        <v/>
      </c>
      <c r="D1071" s="83">
        <v>427</v>
      </c>
      <c r="E1071" s="83">
        <v>213</v>
      </c>
      <c r="F1071" s="84">
        <f t="shared" ref="F1071:F1092" si="266">SUM(D1071:E1071)</f>
        <v>640</v>
      </c>
      <c r="G1071" s="85" t="s">
        <v>26</v>
      </c>
      <c r="H1071" s="86">
        <f t="shared" ref="H1071:H1092" si="267">D1071/F1071</f>
        <v>0.66718750000000004</v>
      </c>
      <c r="I1071" s="87" t="str">
        <f t="shared" si="262"/>
        <v>P</v>
      </c>
      <c r="J1071" s="88" t="str">
        <f t="shared" si="263"/>
        <v/>
      </c>
      <c r="K1071" s="108">
        <v>452</v>
      </c>
      <c r="L1071" s="95">
        <v>172</v>
      </c>
      <c r="M1071" s="96">
        <f t="shared" ref="M1071:M1090" si="268">SUM(K1071:L1071)</f>
        <v>624</v>
      </c>
      <c r="N1071" s="91"/>
    </row>
    <row r="1072" spans="1:14" ht="14.25" x14ac:dyDescent="0.2">
      <c r="A1072" s="90"/>
      <c r="B1072" s="81"/>
      <c r="C1072" s="82"/>
      <c r="D1072" s="83"/>
      <c r="E1072" s="83"/>
      <c r="F1072" s="84"/>
      <c r="G1072" s="85"/>
      <c r="H1072" s="86"/>
      <c r="I1072" s="87" t="str">
        <f t="shared" si="262"/>
        <v>P</v>
      </c>
      <c r="J1072" s="88" t="str">
        <f t="shared" si="263"/>
        <v/>
      </c>
      <c r="K1072" s="95">
        <v>492</v>
      </c>
      <c r="L1072" s="95">
        <v>137</v>
      </c>
      <c r="M1072" s="96">
        <f t="shared" si="268"/>
        <v>629</v>
      </c>
      <c r="N1072" s="91"/>
    </row>
    <row r="1073" spans="1:14" ht="14.25" x14ac:dyDescent="0.2">
      <c r="A1073" s="90" t="s">
        <v>299</v>
      </c>
      <c r="B1073" s="81" t="str">
        <f t="shared" si="264"/>
        <v>P</v>
      </c>
      <c r="C1073" s="82" t="str">
        <f t="shared" si="265"/>
        <v/>
      </c>
      <c r="D1073" s="83">
        <v>766</v>
      </c>
      <c r="E1073" s="83">
        <v>220</v>
      </c>
      <c r="F1073" s="84">
        <f t="shared" si="266"/>
        <v>986</v>
      </c>
      <c r="G1073" s="85" t="s">
        <v>26</v>
      </c>
      <c r="H1073" s="86">
        <f t="shared" si="267"/>
        <v>0.77687626774847873</v>
      </c>
      <c r="I1073" s="87" t="str">
        <f t="shared" si="262"/>
        <v/>
      </c>
      <c r="J1073" s="88" t="str">
        <f t="shared" si="263"/>
        <v/>
      </c>
      <c r="K1073" s="95"/>
      <c r="L1073" s="95"/>
      <c r="M1073" s="96"/>
      <c r="N1073" s="91"/>
    </row>
    <row r="1074" spans="1:14" ht="14.25" x14ac:dyDescent="0.2">
      <c r="A1074" s="90" t="s">
        <v>300</v>
      </c>
      <c r="B1074" s="81" t="str">
        <f t="shared" si="264"/>
        <v>P</v>
      </c>
      <c r="C1074" s="82" t="str">
        <f t="shared" si="265"/>
        <v/>
      </c>
      <c r="D1074" s="83">
        <v>817</v>
      </c>
      <c r="E1074" s="83">
        <v>276</v>
      </c>
      <c r="F1074" s="84">
        <f t="shared" si="266"/>
        <v>1093</v>
      </c>
      <c r="G1074" s="85" t="s">
        <v>26</v>
      </c>
      <c r="H1074" s="86">
        <f t="shared" si="267"/>
        <v>0.74748398902104296</v>
      </c>
      <c r="I1074" s="87" t="str">
        <f t="shared" si="262"/>
        <v/>
      </c>
      <c r="J1074" s="88" t="str">
        <f t="shared" si="263"/>
        <v/>
      </c>
      <c r="K1074" s="95"/>
      <c r="L1074" s="95"/>
      <c r="M1074" s="96"/>
      <c r="N1074" s="91"/>
    </row>
    <row r="1075" spans="1:14" ht="14.25" x14ac:dyDescent="0.2">
      <c r="A1075" s="90" t="s">
        <v>301</v>
      </c>
      <c r="B1075" s="81" t="str">
        <f t="shared" si="264"/>
        <v>P</v>
      </c>
      <c r="C1075" s="82" t="str">
        <f t="shared" si="265"/>
        <v/>
      </c>
      <c r="D1075" s="83">
        <v>2393</v>
      </c>
      <c r="E1075" s="83">
        <v>815</v>
      </c>
      <c r="F1075" s="84">
        <f t="shared" si="266"/>
        <v>3208</v>
      </c>
      <c r="G1075" s="85" t="s">
        <v>26</v>
      </c>
      <c r="H1075" s="86">
        <f t="shared" si="267"/>
        <v>0.74594763092269323</v>
      </c>
      <c r="I1075" s="87" t="str">
        <f t="shared" si="262"/>
        <v>P</v>
      </c>
      <c r="J1075" s="88" t="str">
        <f t="shared" si="263"/>
        <v/>
      </c>
      <c r="K1075" s="95">
        <v>2376</v>
      </c>
      <c r="L1075" s="95">
        <v>814</v>
      </c>
      <c r="M1075" s="96">
        <f t="shared" si="268"/>
        <v>3190</v>
      </c>
      <c r="N1075" s="91"/>
    </row>
    <row r="1076" spans="1:14" ht="14.25" x14ac:dyDescent="0.2">
      <c r="A1076" s="90" t="s">
        <v>302</v>
      </c>
      <c r="B1076" s="81" t="str">
        <f t="shared" si="264"/>
        <v>P</v>
      </c>
      <c r="C1076" s="82" t="str">
        <f t="shared" si="265"/>
        <v/>
      </c>
      <c r="D1076" s="83">
        <v>639</v>
      </c>
      <c r="E1076" s="83">
        <v>238</v>
      </c>
      <c r="F1076" s="84">
        <f t="shared" si="266"/>
        <v>877</v>
      </c>
      <c r="G1076" s="85" t="s">
        <v>26</v>
      </c>
      <c r="H1076" s="86">
        <f t="shared" si="267"/>
        <v>0.72862029646522231</v>
      </c>
      <c r="I1076" s="87" t="str">
        <f t="shared" si="262"/>
        <v>P</v>
      </c>
      <c r="J1076" s="88" t="str">
        <f t="shared" si="263"/>
        <v/>
      </c>
      <c r="K1076" s="95">
        <v>642</v>
      </c>
      <c r="L1076" s="95">
        <v>225</v>
      </c>
      <c r="M1076" s="96">
        <f t="shared" si="268"/>
        <v>867</v>
      </c>
      <c r="N1076" s="91"/>
    </row>
    <row r="1077" spans="1:14" ht="14.25" x14ac:dyDescent="0.2">
      <c r="A1077" s="90" t="s">
        <v>303</v>
      </c>
      <c r="B1077" s="81" t="str">
        <f t="shared" si="264"/>
        <v>P</v>
      </c>
      <c r="C1077" s="82" t="str">
        <f t="shared" si="265"/>
        <v/>
      </c>
      <c r="D1077" s="83">
        <v>628</v>
      </c>
      <c r="E1077" s="83">
        <v>217</v>
      </c>
      <c r="F1077" s="84">
        <f t="shared" si="266"/>
        <v>845</v>
      </c>
      <c r="G1077" s="85" t="s">
        <v>26</v>
      </c>
      <c r="H1077" s="86">
        <f t="shared" si="267"/>
        <v>0.74319526627218935</v>
      </c>
      <c r="I1077" s="87" t="str">
        <f t="shared" si="262"/>
        <v/>
      </c>
      <c r="J1077" s="88" t="str">
        <f t="shared" si="263"/>
        <v/>
      </c>
      <c r="K1077" s="95"/>
      <c r="L1077" s="95"/>
      <c r="M1077" s="96"/>
      <c r="N1077" s="91"/>
    </row>
    <row r="1078" spans="1:14" ht="14.25" x14ac:dyDescent="0.2">
      <c r="A1078" s="90" t="s">
        <v>304</v>
      </c>
      <c r="B1078" s="81" t="str">
        <f t="shared" si="264"/>
        <v>P</v>
      </c>
      <c r="C1078" s="82" t="str">
        <f t="shared" si="265"/>
        <v/>
      </c>
      <c r="D1078" s="83">
        <v>804</v>
      </c>
      <c r="E1078" s="83">
        <v>396</v>
      </c>
      <c r="F1078" s="84">
        <f t="shared" si="266"/>
        <v>1200</v>
      </c>
      <c r="G1078" s="85" t="s">
        <v>26</v>
      </c>
      <c r="H1078" s="86">
        <f t="shared" si="267"/>
        <v>0.67</v>
      </c>
      <c r="I1078" s="87" t="str">
        <f t="shared" si="262"/>
        <v/>
      </c>
      <c r="J1078" s="88" t="str">
        <f t="shared" si="263"/>
        <v/>
      </c>
      <c r="K1078" s="95"/>
      <c r="L1078" s="95"/>
      <c r="M1078" s="96"/>
      <c r="N1078" s="91"/>
    </row>
    <row r="1079" spans="1:14" ht="14.25" x14ac:dyDescent="0.2">
      <c r="A1079" s="90" t="s">
        <v>305</v>
      </c>
      <c r="B1079" s="81" t="str">
        <f t="shared" si="264"/>
        <v>P</v>
      </c>
      <c r="C1079" s="82" t="str">
        <f t="shared" si="265"/>
        <v/>
      </c>
      <c r="D1079" s="83">
        <v>1792</v>
      </c>
      <c r="E1079" s="83">
        <v>524</v>
      </c>
      <c r="F1079" s="84">
        <f t="shared" si="266"/>
        <v>2316</v>
      </c>
      <c r="G1079" s="85" t="s">
        <v>26</v>
      </c>
      <c r="H1079" s="86">
        <f t="shared" si="267"/>
        <v>0.77374784110535411</v>
      </c>
      <c r="I1079" s="87" t="str">
        <f t="shared" si="262"/>
        <v>P</v>
      </c>
      <c r="J1079" s="88" t="str">
        <f t="shared" si="263"/>
        <v/>
      </c>
      <c r="K1079" s="95">
        <v>1848</v>
      </c>
      <c r="L1079" s="95">
        <v>451</v>
      </c>
      <c r="M1079" s="96">
        <f t="shared" si="268"/>
        <v>2299</v>
      </c>
      <c r="N1079" s="91"/>
    </row>
    <row r="1080" spans="1:14" ht="14.25" x14ac:dyDescent="0.2">
      <c r="A1080" s="90" t="s">
        <v>306</v>
      </c>
      <c r="B1080" s="81" t="str">
        <f t="shared" si="264"/>
        <v>P</v>
      </c>
      <c r="C1080" s="82" t="str">
        <f t="shared" si="265"/>
        <v/>
      </c>
      <c r="D1080" s="83">
        <v>1655</v>
      </c>
      <c r="E1080" s="83">
        <v>353</v>
      </c>
      <c r="F1080" s="84">
        <f t="shared" si="266"/>
        <v>2008</v>
      </c>
      <c r="G1080" s="85" t="s">
        <v>26</v>
      </c>
      <c r="H1080" s="86">
        <f t="shared" si="267"/>
        <v>0.82420318725099606</v>
      </c>
      <c r="I1080" s="87" t="str">
        <f t="shared" si="262"/>
        <v/>
      </c>
      <c r="J1080" s="88" t="str">
        <f t="shared" si="263"/>
        <v/>
      </c>
      <c r="K1080" s="95"/>
      <c r="L1080" s="95"/>
      <c r="M1080" s="96"/>
      <c r="N1080" s="91"/>
    </row>
    <row r="1081" spans="1:14" ht="14.25" x14ac:dyDescent="0.2">
      <c r="A1081" s="90" t="s">
        <v>307</v>
      </c>
      <c r="B1081" s="81" t="str">
        <f t="shared" si="264"/>
        <v>P</v>
      </c>
      <c r="C1081" s="82" t="str">
        <f t="shared" si="265"/>
        <v/>
      </c>
      <c r="D1081" s="83">
        <v>834</v>
      </c>
      <c r="E1081" s="83">
        <v>150</v>
      </c>
      <c r="F1081" s="84">
        <f t="shared" si="266"/>
        <v>984</v>
      </c>
      <c r="G1081" s="85" t="s">
        <v>26</v>
      </c>
      <c r="H1081" s="86">
        <f t="shared" si="267"/>
        <v>0.84756097560975607</v>
      </c>
      <c r="I1081" s="87" t="str">
        <f t="shared" si="262"/>
        <v>P</v>
      </c>
      <c r="J1081" s="88" t="str">
        <f t="shared" si="263"/>
        <v/>
      </c>
      <c r="K1081" s="95">
        <v>860</v>
      </c>
      <c r="L1081" s="95">
        <v>117</v>
      </c>
      <c r="M1081" s="96">
        <f t="shared" si="268"/>
        <v>977</v>
      </c>
      <c r="N1081" s="91"/>
    </row>
    <row r="1082" spans="1:14" ht="14.25" x14ac:dyDescent="0.2">
      <c r="A1082" s="90"/>
      <c r="B1082" s="81"/>
      <c r="C1082" s="82"/>
      <c r="D1082" s="83"/>
      <c r="E1082" s="83"/>
      <c r="F1082" s="84"/>
      <c r="G1082" s="85"/>
      <c r="H1082" s="86"/>
      <c r="I1082" s="87" t="str">
        <f t="shared" si="262"/>
        <v>P</v>
      </c>
      <c r="J1082" s="88" t="str">
        <f t="shared" si="263"/>
        <v/>
      </c>
      <c r="K1082" s="95">
        <v>854</v>
      </c>
      <c r="L1082" s="95">
        <v>124</v>
      </c>
      <c r="M1082" s="96">
        <f t="shared" si="268"/>
        <v>978</v>
      </c>
      <c r="N1082" s="91"/>
    </row>
    <row r="1083" spans="1:14" ht="14.25" x14ac:dyDescent="0.2">
      <c r="A1083" s="90" t="s">
        <v>308</v>
      </c>
      <c r="B1083" s="81" t="str">
        <f t="shared" si="264"/>
        <v>P</v>
      </c>
      <c r="C1083" s="82" t="str">
        <f t="shared" si="265"/>
        <v/>
      </c>
      <c r="D1083" s="83">
        <v>2229</v>
      </c>
      <c r="E1083" s="83">
        <v>1125</v>
      </c>
      <c r="F1083" s="84">
        <f t="shared" si="266"/>
        <v>3354</v>
      </c>
      <c r="G1083" s="85" t="s">
        <v>26</v>
      </c>
      <c r="H1083" s="86">
        <f t="shared" si="267"/>
        <v>0.66457960644007152</v>
      </c>
      <c r="I1083" s="87" t="str">
        <f t="shared" si="262"/>
        <v/>
      </c>
      <c r="J1083" s="88" t="str">
        <f t="shared" si="263"/>
        <v/>
      </c>
      <c r="K1083" s="95"/>
      <c r="L1083" s="95"/>
      <c r="M1083" s="96"/>
      <c r="N1083" s="91"/>
    </row>
    <row r="1084" spans="1:14" ht="14.25" x14ac:dyDescent="0.2">
      <c r="A1084" s="90" t="s">
        <v>309</v>
      </c>
      <c r="B1084" s="81" t="str">
        <f t="shared" si="264"/>
        <v>P</v>
      </c>
      <c r="C1084" s="82" t="str">
        <f t="shared" si="265"/>
        <v/>
      </c>
      <c r="D1084" s="83">
        <v>1566</v>
      </c>
      <c r="E1084" s="83">
        <v>793</v>
      </c>
      <c r="F1084" s="84">
        <f t="shared" si="266"/>
        <v>2359</v>
      </c>
      <c r="G1084" s="85" t="s">
        <v>26</v>
      </c>
      <c r="H1084" s="86">
        <f t="shared" si="267"/>
        <v>0.66384061042814757</v>
      </c>
      <c r="I1084" s="87" t="str">
        <f t="shared" si="262"/>
        <v>P</v>
      </c>
      <c r="J1084" s="88" t="str">
        <f t="shared" si="263"/>
        <v/>
      </c>
      <c r="K1084" s="95">
        <v>1636</v>
      </c>
      <c r="L1084" s="95">
        <v>686</v>
      </c>
      <c r="M1084" s="96">
        <f t="shared" si="268"/>
        <v>2322</v>
      </c>
      <c r="N1084" s="91"/>
    </row>
    <row r="1085" spans="1:14" ht="14.25" x14ac:dyDescent="0.2">
      <c r="A1085" s="90" t="s">
        <v>310</v>
      </c>
      <c r="B1085" s="81" t="str">
        <f t="shared" si="264"/>
        <v>P</v>
      </c>
      <c r="C1085" s="82" t="str">
        <f t="shared" si="265"/>
        <v/>
      </c>
      <c r="D1085" s="83">
        <v>836</v>
      </c>
      <c r="E1085" s="83">
        <v>466</v>
      </c>
      <c r="F1085" s="84">
        <f t="shared" si="266"/>
        <v>1302</v>
      </c>
      <c r="G1085" s="85" t="s">
        <v>26</v>
      </c>
      <c r="H1085" s="86">
        <f t="shared" si="267"/>
        <v>0.64208909370199696</v>
      </c>
      <c r="I1085" s="87" t="str">
        <f t="shared" si="262"/>
        <v>P</v>
      </c>
      <c r="J1085" s="88" t="str">
        <f t="shared" si="263"/>
        <v/>
      </c>
      <c r="K1085" s="95">
        <v>920</v>
      </c>
      <c r="L1085" s="95">
        <v>375</v>
      </c>
      <c r="M1085" s="96">
        <f t="shared" si="268"/>
        <v>1295</v>
      </c>
      <c r="N1085" s="91"/>
    </row>
    <row r="1086" spans="1:14" ht="14.25" x14ac:dyDescent="0.2">
      <c r="A1086" s="90"/>
      <c r="B1086" s="81"/>
      <c r="C1086" s="82"/>
      <c r="D1086" s="83"/>
      <c r="E1086" s="83"/>
      <c r="F1086" s="84"/>
      <c r="G1086" s="85"/>
      <c r="H1086" s="86"/>
      <c r="I1086" s="87" t="str">
        <f t="shared" si="262"/>
        <v>P</v>
      </c>
      <c r="J1086" s="88" t="str">
        <f t="shared" si="263"/>
        <v/>
      </c>
      <c r="K1086" s="95">
        <v>992</v>
      </c>
      <c r="L1086" s="95">
        <v>299</v>
      </c>
      <c r="M1086" s="96">
        <f t="shared" si="268"/>
        <v>1291</v>
      </c>
      <c r="N1086" s="91"/>
    </row>
    <row r="1087" spans="1:14" ht="14.25" x14ac:dyDescent="0.2">
      <c r="A1087" s="90" t="s">
        <v>311</v>
      </c>
      <c r="B1087" s="81" t="str">
        <f t="shared" si="264"/>
        <v>P</v>
      </c>
      <c r="C1087" s="82" t="str">
        <f t="shared" si="265"/>
        <v/>
      </c>
      <c r="D1087" s="83">
        <v>2285</v>
      </c>
      <c r="E1087" s="83">
        <v>1674</v>
      </c>
      <c r="F1087" s="84">
        <f t="shared" si="266"/>
        <v>3959</v>
      </c>
      <c r="G1087" s="85" t="s">
        <v>26</v>
      </c>
      <c r="H1087" s="86">
        <f t="shared" si="267"/>
        <v>0.57716595099772672</v>
      </c>
      <c r="I1087" s="87" t="str">
        <f t="shared" si="262"/>
        <v>P</v>
      </c>
      <c r="J1087" s="88" t="str">
        <f t="shared" si="263"/>
        <v/>
      </c>
      <c r="K1087" s="95">
        <v>2983</v>
      </c>
      <c r="L1087" s="95">
        <v>958</v>
      </c>
      <c r="M1087" s="96">
        <f t="shared" si="268"/>
        <v>3941</v>
      </c>
      <c r="N1087" s="91"/>
    </row>
    <row r="1088" spans="1:14" ht="14.25" x14ac:dyDescent="0.2">
      <c r="A1088" s="90" t="s">
        <v>312</v>
      </c>
      <c r="B1088" s="81" t="str">
        <f t="shared" si="264"/>
        <v>P</v>
      </c>
      <c r="C1088" s="82" t="str">
        <f t="shared" si="265"/>
        <v/>
      </c>
      <c r="D1088" s="83">
        <v>5250</v>
      </c>
      <c r="E1088" s="83">
        <v>2460</v>
      </c>
      <c r="F1088" s="84">
        <f t="shared" si="266"/>
        <v>7710</v>
      </c>
      <c r="G1088" s="85" t="s">
        <v>26</v>
      </c>
      <c r="H1088" s="86">
        <f t="shared" si="267"/>
        <v>0.68093385214007784</v>
      </c>
      <c r="I1088" s="87" t="str">
        <f t="shared" si="262"/>
        <v>P</v>
      </c>
      <c r="J1088" s="88" t="str">
        <f t="shared" si="263"/>
        <v/>
      </c>
      <c r="K1088" s="95">
        <v>5249</v>
      </c>
      <c r="L1088" s="95">
        <v>2241</v>
      </c>
      <c r="M1088" s="96">
        <f t="shared" si="268"/>
        <v>7490</v>
      </c>
      <c r="N1088" s="91"/>
    </row>
    <row r="1089" spans="1:14" ht="14.25" x14ac:dyDescent="0.2">
      <c r="A1089" s="90" t="s">
        <v>313</v>
      </c>
      <c r="B1089" s="81" t="str">
        <f t="shared" si="264"/>
        <v>P</v>
      </c>
      <c r="C1089" s="82" t="str">
        <f t="shared" si="265"/>
        <v/>
      </c>
      <c r="D1089" s="83">
        <v>907</v>
      </c>
      <c r="E1089" s="83">
        <v>327</v>
      </c>
      <c r="F1089" s="84">
        <f t="shared" si="266"/>
        <v>1234</v>
      </c>
      <c r="G1089" s="85" t="s">
        <v>26</v>
      </c>
      <c r="H1089" s="86">
        <f t="shared" si="267"/>
        <v>0.73500810372771475</v>
      </c>
      <c r="I1089" s="87" t="str">
        <f t="shared" si="262"/>
        <v>P</v>
      </c>
      <c r="J1089" s="88" t="str">
        <f t="shared" si="263"/>
        <v/>
      </c>
      <c r="K1089" s="95">
        <v>949</v>
      </c>
      <c r="L1089" s="95">
        <v>263</v>
      </c>
      <c r="M1089" s="96">
        <f t="shared" si="268"/>
        <v>1212</v>
      </c>
      <c r="N1089" s="91"/>
    </row>
    <row r="1090" spans="1:14" ht="14.25" x14ac:dyDescent="0.2">
      <c r="A1090" s="90"/>
      <c r="B1090" s="81"/>
      <c r="C1090" s="82"/>
      <c r="D1090" s="83"/>
      <c r="E1090" s="83"/>
      <c r="F1090" s="84"/>
      <c r="G1090" s="85"/>
      <c r="H1090" s="86"/>
      <c r="I1090" s="87" t="str">
        <f t="shared" si="262"/>
        <v>P</v>
      </c>
      <c r="J1090" s="88" t="str">
        <f t="shared" si="263"/>
        <v/>
      </c>
      <c r="K1090" s="95">
        <v>997</v>
      </c>
      <c r="L1090" s="95">
        <v>221</v>
      </c>
      <c r="M1090" s="96">
        <f t="shared" si="268"/>
        <v>1218</v>
      </c>
      <c r="N1090" s="91"/>
    </row>
    <row r="1091" spans="1:14" ht="14.25" x14ac:dyDescent="0.2">
      <c r="A1091" s="90" t="s">
        <v>314</v>
      </c>
      <c r="B1091" s="81" t="str">
        <f t="shared" si="264"/>
        <v>P</v>
      </c>
      <c r="C1091" s="82" t="str">
        <f t="shared" si="265"/>
        <v/>
      </c>
      <c r="D1091" s="83">
        <v>892</v>
      </c>
      <c r="E1091" s="83">
        <v>434</v>
      </c>
      <c r="F1091" s="84">
        <f t="shared" si="266"/>
        <v>1326</v>
      </c>
      <c r="G1091" s="85" t="s">
        <v>26</v>
      </c>
      <c r="H1091" s="86">
        <f t="shared" si="267"/>
        <v>0.67269984917043746</v>
      </c>
      <c r="I1091" s="87" t="str">
        <f t="shared" si="262"/>
        <v/>
      </c>
      <c r="J1091" s="88" t="str">
        <f t="shared" si="263"/>
        <v/>
      </c>
      <c r="K1091" s="95"/>
      <c r="L1091" s="95"/>
      <c r="M1091" s="96"/>
      <c r="N1091" s="91"/>
    </row>
    <row r="1092" spans="1:14" ht="14.25" x14ac:dyDescent="0.2">
      <c r="A1092" s="90" t="s">
        <v>315</v>
      </c>
      <c r="B1092" s="81" t="str">
        <f t="shared" si="264"/>
        <v>P</v>
      </c>
      <c r="C1092" s="82" t="str">
        <f t="shared" si="265"/>
        <v/>
      </c>
      <c r="D1092" s="83">
        <v>192</v>
      </c>
      <c r="E1092" s="83">
        <v>85</v>
      </c>
      <c r="F1092" s="84">
        <f t="shared" si="266"/>
        <v>277</v>
      </c>
      <c r="G1092" s="85" t="s">
        <v>26</v>
      </c>
      <c r="H1092" s="86">
        <f t="shared" si="267"/>
        <v>0.69314079422382668</v>
      </c>
      <c r="I1092" s="87" t="str">
        <f t="shared" si="262"/>
        <v/>
      </c>
      <c r="J1092" s="88" t="str">
        <f t="shared" si="263"/>
        <v/>
      </c>
      <c r="K1092" s="95"/>
      <c r="L1092" s="95"/>
      <c r="M1092" s="96"/>
      <c r="N1092" s="91"/>
    </row>
    <row r="1093" spans="1:14" ht="15.75" thickBot="1" x14ac:dyDescent="0.3">
      <c r="A1093" s="148" t="s">
        <v>5</v>
      </c>
      <c r="B1093" s="147">
        <f>COUNTIF(B1071:B1092, "P")</f>
        <v>18</v>
      </c>
      <c r="C1093" s="147">
        <f>COUNTIF(C1071:C1092, "D")</f>
        <v>0</v>
      </c>
      <c r="D1093" s="141"/>
      <c r="E1093" s="141"/>
      <c r="F1093" s="142"/>
      <c r="G1093" s="143"/>
      <c r="H1093" s="144"/>
      <c r="I1093" s="143"/>
      <c r="J1093" s="143"/>
      <c r="K1093" s="145"/>
      <c r="L1093" s="145"/>
      <c r="M1093" s="142"/>
      <c r="N1093" s="146"/>
    </row>
  </sheetData>
  <autoFilter ref="A8:N1093" xr:uid="{51E44F1A-09B7-48BC-A69B-7FAB040856C2}"/>
  <mergeCells count="5">
    <mergeCell ref="A1:M1"/>
    <mergeCell ref="B2:F2"/>
    <mergeCell ref="G2:H7"/>
    <mergeCell ref="I2:M2"/>
    <mergeCell ref="B926:N9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McNally</dc:creator>
  <cp:lastModifiedBy>David Elliott</cp:lastModifiedBy>
  <cp:lastPrinted>2020-06-18T20:53:54Z</cp:lastPrinted>
  <dcterms:created xsi:type="dcterms:W3CDTF">2019-05-30T19:36:52Z</dcterms:created>
  <dcterms:modified xsi:type="dcterms:W3CDTF">2022-05-25T20:35:54Z</dcterms:modified>
</cp:coreProperties>
</file>