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40" windowWidth="17400" windowHeight="11340"/>
  </bookViews>
  <sheets>
    <sheet name="Application Information" sheetId="1" r:id="rId1"/>
    <sheet name="BEDS CODES" sheetId="5" r:id="rId2"/>
    <sheet name="DATA" sheetId="6" r:id="rId3"/>
    <sheet name="Allocations" sheetId="2" r:id="rId4"/>
    <sheet name="Drop Down Menu List" sheetId="3" r:id="rId5"/>
  </sheets>
  <definedNames>
    <definedName name="Allocations" localSheetId="1">'BEDS CODES'!$A$1:$B$676</definedName>
    <definedName name="Allocations">Allocations!$A$1:$K$678</definedName>
  </definedNames>
  <calcPr calcId="145621"/>
</workbook>
</file>

<file path=xl/calcChain.xml><?xml version="1.0" encoding="utf-8"?>
<calcChain xmlns="http://schemas.openxmlformats.org/spreadsheetml/2006/main">
  <c r="G5" i="6" l="1"/>
  <c r="Q26" i="1" l="1"/>
  <c r="P26" i="1"/>
  <c r="O26" i="1"/>
  <c r="N26" i="1"/>
  <c r="M26" i="1"/>
  <c r="L26" i="1"/>
  <c r="K26" i="1"/>
  <c r="F21" i="6" l="1"/>
  <c r="C5" i="6"/>
  <c r="E21" i="6"/>
  <c r="E19" i="6"/>
  <c r="G19" i="6" s="1"/>
  <c r="E13" i="6"/>
  <c r="E11" i="6"/>
  <c r="G11" i="6" s="1"/>
  <c r="G21" i="6" l="1"/>
  <c r="G23" i="6"/>
  <c r="G24" i="6"/>
  <c r="F13" i="6"/>
  <c r="G13" i="6" s="1"/>
  <c r="G26" i="6" l="1"/>
  <c r="S24" i="1"/>
  <c r="S23" i="1"/>
  <c r="S22" i="1"/>
  <c r="S21" i="1"/>
  <c r="S20" i="1"/>
  <c r="S19" i="1"/>
  <c r="S18" i="1"/>
  <c r="S17" i="1"/>
  <c r="S16" i="1"/>
  <c r="S15" i="1"/>
  <c r="S14" i="1"/>
  <c r="T14" i="1" s="1"/>
  <c r="S13" i="1"/>
  <c r="S12" i="1"/>
  <c r="T12" i="1" s="1"/>
  <c r="S11" i="1"/>
  <c r="S10" i="1"/>
  <c r="R24" i="1"/>
  <c r="R23" i="1"/>
  <c r="R22" i="1"/>
  <c r="R21" i="1"/>
  <c r="R20" i="1"/>
  <c r="R19" i="1"/>
  <c r="R18" i="1"/>
  <c r="R17" i="1"/>
  <c r="R16" i="1"/>
  <c r="R15" i="1"/>
  <c r="R14" i="1"/>
  <c r="R13" i="1"/>
  <c r="R12" i="1"/>
  <c r="R11" i="1"/>
  <c r="R10" i="1"/>
  <c r="T13" i="1" l="1"/>
  <c r="T17" i="1"/>
  <c r="T21" i="1"/>
  <c r="T22" i="1"/>
  <c r="T11" i="1"/>
  <c r="T19" i="1"/>
  <c r="T20" i="1"/>
  <c r="T10" i="1"/>
  <c r="T18" i="1"/>
  <c r="T15" i="1"/>
  <c r="T23" i="1"/>
  <c r="T16" i="1"/>
  <c r="T24" i="1"/>
  <c r="S9" i="1"/>
  <c r="S26" i="1" s="1"/>
  <c r="R9" i="1"/>
  <c r="R26" i="1" s="1"/>
  <c r="D3" i="1" l="1"/>
  <c r="T9" i="1" l="1"/>
  <c r="T26" i="1" s="1"/>
</calcChain>
</file>

<file path=xl/sharedStrings.xml><?xml version="1.0" encoding="utf-8"?>
<sst xmlns="http://schemas.openxmlformats.org/spreadsheetml/2006/main" count="2825" uniqueCount="1456">
  <si>
    <t>Type of Provider</t>
  </si>
  <si>
    <t xml:space="preserve">2014-2015 Universal Prekindergarten Program Allocations </t>
  </si>
  <si>
    <t>A</t>
  </si>
  <si>
    <t>B</t>
  </si>
  <si>
    <t>C</t>
  </si>
  <si>
    <t>D</t>
  </si>
  <si>
    <t>E</t>
  </si>
  <si>
    <t>F</t>
  </si>
  <si>
    <t>G</t>
  </si>
  <si>
    <t>H</t>
  </si>
  <si>
    <t>I</t>
  </si>
  <si>
    <t>J</t>
  </si>
  <si>
    <t>K</t>
  </si>
  <si>
    <t>Code</t>
  </si>
  <si>
    <t>Name</t>
  </si>
  <si>
    <t>Maximum  Funded Pupils in 2014-15</t>
  </si>
  <si>
    <t xml:space="preserve">Maximum UPK Grant Allocation 2014-15 </t>
  </si>
  <si>
    <t>2006-07 PREK Paid</t>
  </si>
  <si>
    <t>Base Aidable PreK Pupils (BAPP)</t>
  </si>
  <si>
    <t xml:space="preserve"> Grant/Pupil for 14-15 Based on 2006-07 Alloc and BAPP </t>
  </si>
  <si>
    <t>2014-15 UPK Increase (amount added since 2006-07)</t>
  </si>
  <si>
    <t xml:space="preserve"> Pupils to be Served for 2014-15 UPK  Increase</t>
  </si>
  <si>
    <t xml:space="preserve">Selected Grant/Pupil for 14-15 UPK Increase </t>
  </si>
  <si>
    <t xml:space="preserve">For MOE: Lesser of 2010-11 Served or BAPP </t>
  </si>
  <si>
    <t>570101</t>
  </si>
  <si>
    <t xml:space="preserve">ADDISON       </t>
  </si>
  <si>
    <t>410401</t>
  </si>
  <si>
    <t xml:space="preserve">ADIRONDACK    </t>
  </si>
  <si>
    <t>080101</t>
  </si>
  <si>
    <t xml:space="preserve">AFTON         </t>
  </si>
  <si>
    <t>142101</t>
  </si>
  <si>
    <t xml:space="preserve">AKRON         </t>
  </si>
  <si>
    <t>010100</t>
  </si>
  <si>
    <t xml:space="preserve">ALBANY        </t>
  </si>
  <si>
    <t>450101</t>
  </si>
  <si>
    <t xml:space="preserve">ALBION        </t>
  </si>
  <si>
    <t>140101</t>
  </si>
  <si>
    <t xml:space="preserve">ALDEN         </t>
  </si>
  <si>
    <t>180202</t>
  </si>
  <si>
    <t xml:space="preserve">ALEXANDER     </t>
  </si>
  <si>
    <t>220202</t>
  </si>
  <si>
    <t xml:space="preserve">ALEXANDRIA    </t>
  </si>
  <si>
    <t>020101</t>
  </si>
  <si>
    <t xml:space="preserve">ALFRED ALMOND </t>
  </si>
  <si>
    <t>040302</t>
  </si>
  <si>
    <t>ALLEGANY-LIMES</t>
  </si>
  <si>
    <t>460102</t>
  </si>
  <si>
    <t xml:space="preserve">ALTMAR PARISH </t>
  </si>
  <si>
    <t>580303</t>
  </si>
  <si>
    <t xml:space="preserve">AMAGANSETT    </t>
  </si>
  <si>
    <t>140201</t>
  </si>
  <si>
    <t xml:space="preserve">AMHERST       </t>
  </si>
  <si>
    <t>580106</t>
  </si>
  <si>
    <t xml:space="preserve">AMITYVILLE    </t>
  </si>
  <si>
    <t>270100</t>
  </si>
  <si>
    <t xml:space="preserve">AMSTERDAM     </t>
  </si>
  <si>
    <t>120102</t>
  </si>
  <si>
    <t xml:space="preserve">ANDES         </t>
  </si>
  <si>
    <t>020601</t>
  </si>
  <si>
    <t xml:space="preserve">ANDOVER       </t>
  </si>
  <si>
    <t>660405</t>
  </si>
  <si>
    <t xml:space="preserve">ARDSLEY       </t>
  </si>
  <si>
    <t>640101</t>
  </si>
  <si>
    <t xml:space="preserve">ARGYLE        </t>
  </si>
  <si>
    <t>571901</t>
  </si>
  <si>
    <t xml:space="preserve">ARKPORT       </t>
  </si>
  <si>
    <t>131601</t>
  </si>
  <si>
    <t xml:space="preserve">ARLINGTON     </t>
  </si>
  <si>
    <t>670201</t>
  </si>
  <si>
    <t xml:space="preserve">ATTICA        </t>
  </si>
  <si>
    <t>050100</t>
  </si>
  <si>
    <t xml:space="preserve">AUBURN        </t>
  </si>
  <si>
    <t>090201</t>
  </si>
  <si>
    <t>AUSABLE VALLEY</t>
  </si>
  <si>
    <t>491302</t>
  </si>
  <si>
    <t xml:space="preserve">AVERILL PARK  </t>
  </si>
  <si>
    <t>570201</t>
  </si>
  <si>
    <t xml:space="preserve">AVOCA         </t>
  </si>
  <si>
    <t>240101</t>
  </si>
  <si>
    <t xml:space="preserve">AVON          </t>
  </si>
  <si>
    <t>580101</t>
  </si>
  <si>
    <t xml:space="preserve">BABYLON       </t>
  </si>
  <si>
    <t>080201</t>
  </si>
  <si>
    <t>BAINBRIDGE GUI</t>
  </si>
  <si>
    <t>280210</t>
  </si>
  <si>
    <t xml:space="preserve">BALDWIN       </t>
  </si>
  <si>
    <t>420901</t>
  </si>
  <si>
    <t xml:space="preserve">BALDWINSVILLE </t>
  </si>
  <si>
    <t>521301</t>
  </si>
  <si>
    <t xml:space="preserve">BALLSTON SPA  </t>
  </si>
  <si>
    <t>401301</t>
  </si>
  <si>
    <t xml:space="preserve">BARKER        </t>
  </si>
  <si>
    <t>180300</t>
  </si>
  <si>
    <t xml:space="preserve">BATAVIA       </t>
  </si>
  <si>
    <t>570302</t>
  </si>
  <si>
    <t xml:space="preserve">BATH          </t>
  </si>
  <si>
    <t>580501</t>
  </si>
  <si>
    <t xml:space="preserve">BAY SHORE     </t>
  </si>
  <si>
    <t>580505</t>
  </si>
  <si>
    <t>BAYPORT BLUE P</t>
  </si>
  <si>
    <t>130200</t>
  </si>
  <si>
    <t xml:space="preserve">BEACON        </t>
  </si>
  <si>
    <t>231301</t>
  </si>
  <si>
    <t xml:space="preserve">BEAVER RIVER  </t>
  </si>
  <si>
    <t>660102</t>
  </si>
  <si>
    <t xml:space="preserve">BEDFORD       </t>
  </si>
  <si>
    <t>090301</t>
  </si>
  <si>
    <t xml:space="preserve">BEEKMANTOWN   </t>
  </si>
  <si>
    <t>020801</t>
  </si>
  <si>
    <t xml:space="preserve">BELFAST       </t>
  </si>
  <si>
    <t>220909</t>
  </si>
  <si>
    <t>BELLEVILLE-HEN</t>
  </si>
  <si>
    <t>280207</t>
  </si>
  <si>
    <t xml:space="preserve">BELLMORE      </t>
  </si>
  <si>
    <t>280253</t>
  </si>
  <si>
    <t>BELLMORE-MERRI</t>
  </si>
  <si>
    <t>061001</t>
  </si>
  <si>
    <t xml:space="preserve">BEMUS POINT   </t>
  </si>
  <si>
    <t>490101</t>
  </si>
  <si>
    <t xml:space="preserve">BERLIN        </t>
  </si>
  <si>
    <t>010201</t>
  </si>
  <si>
    <t xml:space="preserve">BERNE KNOX    </t>
  </si>
  <si>
    <t>010306</t>
  </si>
  <si>
    <t xml:space="preserve">BETHLEHEM     </t>
  </si>
  <si>
    <t>280521</t>
  </si>
  <si>
    <t xml:space="preserve">BETHPAGE      </t>
  </si>
  <si>
    <t>030200</t>
  </si>
  <si>
    <t xml:space="preserve">BINGHAMTON    </t>
  </si>
  <si>
    <t>661905</t>
  </si>
  <si>
    <t>BLIND BROOK-RY</t>
  </si>
  <si>
    <t>022902</t>
  </si>
  <si>
    <t>BOLIVAR-RICHBG</t>
  </si>
  <si>
    <t>630101</t>
  </si>
  <si>
    <t xml:space="preserve">BOLTON        </t>
  </si>
  <si>
    <t>570401</t>
  </si>
  <si>
    <t xml:space="preserve">BRADFORD      </t>
  </si>
  <si>
    <t>510101</t>
  </si>
  <si>
    <t xml:space="preserve">BRASHER FALLS </t>
  </si>
  <si>
    <t>580512</t>
  </si>
  <si>
    <t xml:space="preserve">BRENTWOOD     </t>
  </si>
  <si>
    <t>480601</t>
  </si>
  <si>
    <t xml:space="preserve">BREWSTER      </t>
  </si>
  <si>
    <t>661402</t>
  </si>
  <si>
    <t>BRIARCLIFF MAN</t>
  </si>
  <si>
    <t>580909</t>
  </si>
  <si>
    <t xml:space="preserve">BRIDGEHAMPTON </t>
  </si>
  <si>
    <t>260101</t>
  </si>
  <si>
    <t xml:space="preserve">BRIGHTON      </t>
  </si>
  <si>
    <t>171102</t>
  </si>
  <si>
    <t>BROADALBIN-PER</t>
  </si>
  <si>
    <t>261801</t>
  </si>
  <si>
    <t xml:space="preserve">BROCKPORT     </t>
  </si>
  <si>
    <t>062301</t>
  </si>
  <si>
    <t xml:space="preserve">BROCTON       </t>
  </si>
  <si>
    <t>660303</t>
  </si>
  <si>
    <t xml:space="preserve">BRONXVILLE    </t>
  </si>
  <si>
    <t>250109</t>
  </si>
  <si>
    <t xml:space="preserve">BROOKFIELD    </t>
  </si>
  <si>
    <t>490202</t>
  </si>
  <si>
    <t>BRUNSWICK CENT</t>
  </si>
  <si>
    <t>161601</t>
  </si>
  <si>
    <t>BRUSHTON MOIRA</t>
  </si>
  <si>
    <t>140600</t>
  </si>
  <si>
    <t xml:space="preserve">BUFFALO       </t>
  </si>
  <si>
    <t>520101</t>
  </si>
  <si>
    <t xml:space="preserve">BURNT HILLS   </t>
  </si>
  <si>
    <t>661201</t>
  </si>
  <si>
    <t xml:space="preserve">BYRAM HILLS   </t>
  </si>
  <si>
    <t>180701</t>
  </si>
  <si>
    <t xml:space="preserve">BYRON BERGEN  </t>
  </si>
  <si>
    <t>190301</t>
  </si>
  <si>
    <t xml:space="preserve">CAIRO-DURHAM  </t>
  </si>
  <si>
    <t>240201</t>
  </si>
  <si>
    <t>CALEDONIA MUMF</t>
  </si>
  <si>
    <t>641610</t>
  </si>
  <si>
    <t xml:space="preserve">CAMBRIDGE     </t>
  </si>
  <si>
    <t>410601</t>
  </si>
  <si>
    <t xml:space="preserve">CAMDEN        </t>
  </si>
  <si>
    <t>570603</t>
  </si>
  <si>
    <t>CAMPBELL-SAVON</t>
  </si>
  <si>
    <t>270301</t>
  </si>
  <si>
    <t xml:space="preserve">CANAJOHARIE   </t>
  </si>
  <si>
    <t>430300</t>
  </si>
  <si>
    <t xml:space="preserve">CANANDAIGUA   </t>
  </si>
  <si>
    <t>021102</t>
  </si>
  <si>
    <t xml:space="preserve">CANASERAGA    </t>
  </si>
  <si>
    <t>250901</t>
  </si>
  <si>
    <t xml:space="preserve">CANASTOTA     </t>
  </si>
  <si>
    <t>600301</t>
  </si>
  <si>
    <t xml:space="preserve">CANDOR        </t>
  </si>
  <si>
    <t>571502</t>
  </si>
  <si>
    <t>CANISTEO-GREEN</t>
  </si>
  <si>
    <t>510201</t>
  </si>
  <si>
    <t xml:space="preserve">CANTON        </t>
  </si>
  <si>
    <t>280411</t>
  </si>
  <si>
    <t xml:space="preserve">CARLE PLACE   </t>
  </si>
  <si>
    <t>480102</t>
  </si>
  <si>
    <t xml:space="preserve">CARMEL        </t>
  </si>
  <si>
    <t>222201</t>
  </si>
  <si>
    <t xml:space="preserve">CARTHAGE      </t>
  </si>
  <si>
    <t>060401</t>
  </si>
  <si>
    <t>CASSADAGA VALL</t>
  </si>
  <si>
    <t>050401</t>
  </si>
  <si>
    <t xml:space="preserve">CATO MERIDIAN </t>
  </si>
  <si>
    <t>190401</t>
  </si>
  <si>
    <t xml:space="preserve">CATSKILL      </t>
  </si>
  <si>
    <t>042302</t>
  </si>
  <si>
    <t>CATTARAUGUS-LI</t>
  </si>
  <si>
    <t>250201</t>
  </si>
  <si>
    <t xml:space="preserve">CAZENOVIA     </t>
  </si>
  <si>
    <t>580233</t>
  </si>
  <si>
    <t>CENTER MORICHE</t>
  </si>
  <si>
    <t>580513</t>
  </si>
  <si>
    <t xml:space="preserve">CENTRAL ISLIP </t>
  </si>
  <si>
    <t>460801</t>
  </si>
  <si>
    <t>CENTRAL SQUARE</t>
  </si>
  <si>
    <t>212101</t>
  </si>
  <si>
    <t>CENTRAL VALLEY</t>
  </si>
  <si>
    <t>661004</t>
  </si>
  <si>
    <t xml:space="preserve">CHAPPAQUA     </t>
  </si>
  <si>
    <t>120401</t>
  </si>
  <si>
    <t>CHARLOTTE VALL</t>
  </si>
  <si>
    <t>160801</t>
  </si>
  <si>
    <t xml:space="preserve">CHATEAUGAY    </t>
  </si>
  <si>
    <t>101001</t>
  </si>
  <si>
    <t xml:space="preserve">CHATHAM       </t>
  </si>
  <si>
    <t>060503</t>
  </si>
  <si>
    <t xml:space="preserve">CHAUTAUQUA    </t>
  </si>
  <si>
    <t>090601</t>
  </si>
  <si>
    <t xml:space="preserve">CHAZY         </t>
  </si>
  <si>
    <t>140701</t>
  </si>
  <si>
    <t xml:space="preserve">CHEEKTOWAGA   </t>
  </si>
  <si>
    <t>030101</t>
  </si>
  <si>
    <t>CHENANGO FORKS</t>
  </si>
  <si>
    <t>030701</t>
  </si>
  <si>
    <t>CHENANGO VALLE</t>
  </si>
  <si>
    <t>472202</t>
  </si>
  <si>
    <t>CHERRY VLY-SPR</t>
  </si>
  <si>
    <t>440201</t>
  </si>
  <si>
    <t xml:space="preserve">CHESTER       </t>
  </si>
  <si>
    <t>251601</t>
  </si>
  <si>
    <t xml:space="preserve">CHITTENANGO   </t>
  </si>
  <si>
    <t>261501</t>
  </si>
  <si>
    <t>CHURCHVILLE CH</t>
  </si>
  <si>
    <t>110101</t>
  </si>
  <si>
    <t xml:space="preserve">CINCINNATUS   </t>
  </si>
  <si>
    <t>140801</t>
  </si>
  <si>
    <t xml:space="preserve">CLARENCE      </t>
  </si>
  <si>
    <t>500101</t>
  </si>
  <si>
    <t xml:space="preserve">CLARKSTOWN    </t>
  </si>
  <si>
    <t>140703</t>
  </si>
  <si>
    <t>CLEVELAND HILL</t>
  </si>
  <si>
    <t>510401</t>
  </si>
  <si>
    <t xml:space="preserve">CLIFTON FINE  </t>
  </si>
  <si>
    <t>411101</t>
  </si>
  <si>
    <t xml:space="preserve">CLINTON       </t>
  </si>
  <si>
    <t>650301</t>
  </si>
  <si>
    <t>CLYDE-SAVANNAH</t>
  </si>
  <si>
    <t>060701</t>
  </si>
  <si>
    <t xml:space="preserve">CLYMER        </t>
  </si>
  <si>
    <t>541102</t>
  </si>
  <si>
    <t>COBLESKL-RICHM</t>
  </si>
  <si>
    <t>010500</t>
  </si>
  <si>
    <t xml:space="preserve">COHOES        </t>
  </si>
  <si>
    <t>580402</t>
  </si>
  <si>
    <t>COLD SPRING HA</t>
  </si>
  <si>
    <t>510501</t>
  </si>
  <si>
    <t>COLTON PIERREP</t>
  </si>
  <si>
    <t>580410</t>
  </si>
  <si>
    <t xml:space="preserve">COMMACK       </t>
  </si>
  <si>
    <t>580203</t>
  </si>
  <si>
    <t xml:space="preserve">COMSEWOGUE    </t>
  </si>
  <si>
    <t>580507</t>
  </si>
  <si>
    <t xml:space="preserve">CONNETQUOT    </t>
  </si>
  <si>
    <t>471701</t>
  </si>
  <si>
    <t xml:space="preserve">COOPERSTOWN   </t>
  </si>
  <si>
    <t>100501</t>
  </si>
  <si>
    <t>COPAKE-TACONIC</t>
  </si>
  <si>
    <t>230201</t>
  </si>
  <si>
    <t xml:space="preserve">COPENHAGEN    </t>
  </si>
  <si>
    <t>580105</t>
  </si>
  <si>
    <t xml:space="preserve">COPIAGUE      </t>
  </si>
  <si>
    <t>520401</t>
  </si>
  <si>
    <t xml:space="preserve">CORINTH       </t>
  </si>
  <si>
    <t>571000</t>
  </si>
  <si>
    <t xml:space="preserve">CORNING       </t>
  </si>
  <si>
    <t>440301</t>
  </si>
  <si>
    <t xml:space="preserve">CORNWALL      </t>
  </si>
  <si>
    <t>110200</t>
  </si>
  <si>
    <t xml:space="preserve">CORTLAND      </t>
  </si>
  <si>
    <t>190501</t>
  </si>
  <si>
    <t>COXSACKIE ATHE</t>
  </si>
  <si>
    <t>660202</t>
  </si>
  <si>
    <t xml:space="preserve">CROTON HARMON </t>
  </si>
  <si>
    <t>150203</t>
  </si>
  <si>
    <t xml:space="preserve">CROWN POINT   </t>
  </si>
  <si>
    <t>022302</t>
  </si>
  <si>
    <t xml:space="preserve">CUBA-RUSHFORD </t>
  </si>
  <si>
    <t>241101</t>
  </si>
  <si>
    <t xml:space="preserve">DALTON-NUNDA  </t>
  </si>
  <si>
    <t>241001</t>
  </si>
  <si>
    <t xml:space="preserve">DANSVILLE     </t>
  </si>
  <si>
    <t>250301</t>
  </si>
  <si>
    <t xml:space="preserve">DE RUYTER     </t>
  </si>
  <si>
    <t>580107</t>
  </si>
  <si>
    <t xml:space="preserve">DEER PARK     </t>
  </si>
  <si>
    <t>120501</t>
  </si>
  <si>
    <t xml:space="preserve">DELHI         </t>
  </si>
  <si>
    <t>140707</t>
  </si>
  <si>
    <t xml:space="preserve">DEPEW         </t>
  </si>
  <si>
    <t>031301</t>
  </si>
  <si>
    <t xml:space="preserve">DEPOSIT       </t>
  </si>
  <si>
    <t>660403</t>
  </si>
  <si>
    <t xml:space="preserve">DOBBS FERRY   </t>
  </si>
  <si>
    <t>211003</t>
  </si>
  <si>
    <t xml:space="preserve">DOLGEVILLE    </t>
  </si>
  <si>
    <t>130502</t>
  </si>
  <si>
    <t xml:space="preserve">DOVER         </t>
  </si>
  <si>
    <t>120301</t>
  </si>
  <si>
    <t xml:space="preserve">DOWNSVILLE    </t>
  </si>
  <si>
    <t>610301</t>
  </si>
  <si>
    <t xml:space="preserve">DRYDEN        </t>
  </si>
  <si>
    <t>530101</t>
  </si>
  <si>
    <t xml:space="preserve">DUANESBURG    </t>
  </si>
  <si>
    <t>680801</t>
  </si>
  <si>
    <t xml:space="preserve">DUNDEE        </t>
  </si>
  <si>
    <t>060800</t>
  </si>
  <si>
    <t xml:space="preserve">DUNKIRK       </t>
  </si>
  <si>
    <t>420401</t>
  </si>
  <si>
    <t>E SYRACUSE-MIN</t>
  </si>
  <si>
    <t>260801</t>
  </si>
  <si>
    <t>E. IRONDEQUOIT</t>
  </si>
  <si>
    <t>140301</t>
  </si>
  <si>
    <t xml:space="preserve">EAST AURORA   </t>
  </si>
  <si>
    <t>430501</t>
  </si>
  <si>
    <t>EAST BLOOMFIEL</t>
  </si>
  <si>
    <t>490301</t>
  </si>
  <si>
    <t>EAST GREENBUSH</t>
  </si>
  <si>
    <t>580301</t>
  </si>
  <si>
    <t xml:space="preserve">EAST HAMPTON  </t>
  </si>
  <si>
    <t>580503</t>
  </si>
  <si>
    <t xml:space="preserve">EAST ISLIP    </t>
  </si>
  <si>
    <t>280203</t>
  </si>
  <si>
    <t xml:space="preserve">EAST MEADOW   </t>
  </si>
  <si>
    <t>580234</t>
  </si>
  <si>
    <t xml:space="preserve">EAST MORICHES </t>
  </si>
  <si>
    <t>580917</t>
  </si>
  <si>
    <t xml:space="preserve">EAST QUOGUE   </t>
  </si>
  <si>
    <t>500402</t>
  </si>
  <si>
    <t xml:space="preserve">EAST RAMAPO   </t>
  </si>
  <si>
    <t>261313</t>
  </si>
  <si>
    <t>EAST ROCHESTER</t>
  </si>
  <si>
    <t>280219</t>
  </si>
  <si>
    <t xml:space="preserve">EAST ROCKAWAY </t>
  </si>
  <si>
    <t>280402</t>
  </si>
  <si>
    <t>EAST WILLISTON</t>
  </si>
  <si>
    <t>660301</t>
  </si>
  <si>
    <t xml:space="preserve">EASTCHESTER   </t>
  </si>
  <si>
    <t>580912</t>
  </si>
  <si>
    <t>EASTPORT-SOUTH</t>
  </si>
  <si>
    <t>141201</t>
  </si>
  <si>
    <t xml:space="preserve">EDEN          </t>
  </si>
  <si>
    <t>660406</t>
  </si>
  <si>
    <t xml:space="preserve">EDGEMONT      </t>
  </si>
  <si>
    <t>520601</t>
  </si>
  <si>
    <t xml:space="preserve">EDINBURG      </t>
  </si>
  <si>
    <t>470501</t>
  </si>
  <si>
    <t xml:space="preserve">EDMESTON      </t>
  </si>
  <si>
    <t>513102</t>
  </si>
  <si>
    <t xml:space="preserve">EDWARDS-KNOX  </t>
  </si>
  <si>
    <t>180901</t>
  </si>
  <si>
    <t xml:space="preserve">ELBA          </t>
  </si>
  <si>
    <t>590801</t>
  </si>
  <si>
    <t xml:space="preserve">ELDRED        </t>
  </si>
  <si>
    <t>150301</t>
  </si>
  <si>
    <t xml:space="preserve">ELIZABETHTOWN </t>
  </si>
  <si>
    <t>622002</t>
  </si>
  <si>
    <t xml:space="preserve">ELLENVILLE    </t>
  </si>
  <si>
    <t>040901</t>
  </si>
  <si>
    <t xml:space="preserve">ELLICOTTVILLE </t>
  </si>
  <si>
    <t>070600</t>
  </si>
  <si>
    <t xml:space="preserve">ELMIRA        </t>
  </si>
  <si>
    <t>070902</t>
  </si>
  <si>
    <t>ELMIRA HEIGHTS</t>
  </si>
  <si>
    <t>280216</t>
  </si>
  <si>
    <t xml:space="preserve">ELMONT        </t>
  </si>
  <si>
    <t>660409</t>
  </si>
  <si>
    <t xml:space="preserve">ELMSFORD      </t>
  </si>
  <si>
    <t>580401</t>
  </si>
  <si>
    <t xml:space="preserve">ELWOOD        </t>
  </si>
  <si>
    <t>141401</t>
  </si>
  <si>
    <t xml:space="preserve">EVANS-BRANT   </t>
  </si>
  <si>
    <t>420601</t>
  </si>
  <si>
    <t xml:space="preserve">FABIUS-POMPEY </t>
  </si>
  <si>
    <t>261301</t>
  </si>
  <si>
    <t xml:space="preserve">FAIRPORT      </t>
  </si>
  <si>
    <t>061101</t>
  </si>
  <si>
    <t xml:space="preserve">FALCONER      </t>
  </si>
  <si>
    <t>590501</t>
  </si>
  <si>
    <t xml:space="preserve">FALLSBURGH    </t>
  </si>
  <si>
    <t>280522</t>
  </si>
  <si>
    <t xml:space="preserve">FARMINGDALE   </t>
  </si>
  <si>
    <t>421001</t>
  </si>
  <si>
    <t xml:space="preserve">FAYETTEVILLE  </t>
  </si>
  <si>
    <t>022001</t>
  </si>
  <si>
    <t xml:space="preserve">FILLMORE      </t>
  </si>
  <si>
    <t>580514</t>
  </si>
  <si>
    <t xml:space="preserve">FIRE ISLAND   </t>
  </si>
  <si>
    <t>581004</t>
  </si>
  <si>
    <t>FISHERS ISLAND</t>
  </si>
  <si>
    <t>280222</t>
  </si>
  <si>
    <t xml:space="preserve">FLORAL PARK   </t>
  </si>
  <si>
    <t>442115</t>
  </si>
  <si>
    <t xml:space="preserve">FLORIDA       </t>
  </si>
  <si>
    <t>270601</t>
  </si>
  <si>
    <t>FONDA FULTONVI</t>
  </si>
  <si>
    <t>061503</t>
  </si>
  <si>
    <t xml:space="preserve">FORESTVILLE   </t>
  </si>
  <si>
    <t>640502</t>
  </si>
  <si>
    <t xml:space="preserve">FORT ANN      </t>
  </si>
  <si>
    <t>640601</t>
  </si>
  <si>
    <t xml:space="preserve">FORT EDWARD   </t>
  </si>
  <si>
    <t>270701</t>
  </si>
  <si>
    <t xml:space="preserve">FORT PLAIN    </t>
  </si>
  <si>
    <t>210402</t>
  </si>
  <si>
    <t>FRANKFORT-SCHU</t>
  </si>
  <si>
    <t>120701</t>
  </si>
  <si>
    <t xml:space="preserve">FRANKLIN      </t>
  </si>
  <si>
    <t>280217</t>
  </si>
  <si>
    <t>FRANKLIN SQUAR</t>
  </si>
  <si>
    <t>041101</t>
  </si>
  <si>
    <t xml:space="preserve">FRANKLINVILLE </t>
  </si>
  <si>
    <t>062201</t>
  </si>
  <si>
    <t xml:space="preserve">FREDONIA      </t>
  </si>
  <si>
    <t>280209</t>
  </si>
  <si>
    <t xml:space="preserve">FREEPORT      </t>
  </si>
  <si>
    <t>060301</t>
  </si>
  <si>
    <t xml:space="preserve">FREWSBURG     </t>
  </si>
  <si>
    <t>021601</t>
  </si>
  <si>
    <t xml:space="preserve">FRIENDSHIP    </t>
  </si>
  <si>
    <t>141604</t>
  </si>
  <si>
    <t xml:space="preserve">FRONTIER      </t>
  </si>
  <si>
    <t>460500</t>
  </si>
  <si>
    <t xml:space="preserve">FULTON        </t>
  </si>
  <si>
    <t>520701</t>
  </si>
  <si>
    <t xml:space="preserve">GALWAY        </t>
  </si>
  <si>
    <t>650902</t>
  </si>
  <si>
    <t xml:space="preserve">GANANDA       </t>
  </si>
  <si>
    <t>280218</t>
  </si>
  <si>
    <t xml:space="preserve">GARDEN CITY   </t>
  </si>
  <si>
    <t>480404</t>
  </si>
  <si>
    <t xml:space="preserve">GARRISON      </t>
  </si>
  <si>
    <t>260401</t>
  </si>
  <si>
    <t xml:space="preserve">GATES CHILI   </t>
  </si>
  <si>
    <t>220401</t>
  </si>
  <si>
    <t xml:space="preserve">GENERAL BROWN </t>
  </si>
  <si>
    <t>020702</t>
  </si>
  <si>
    <t>GENESEE VALLEY</t>
  </si>
  <si>
    <t>240401</t>
  </si>
  <si>
    <t xml:space="preserve">GENESEO       </t>
  </si>
  <si>
    <t>430700</t>
  </si>
  <si>
    <t xml:space="preserve">GENEVA        </t>
  </si>
  <si>
    <t>100902</t>
  </si>
  <si>
    <t xml:space="preserve">GERMANTOWN    </t>
  </si>
  <si>
    <t>540801</t>
  </si>
  <si>
    <t>GILBOA CONESVI</t>
  </si>
  <si>
    <t>470202</t>
  </si>
  <si>
    <t>GLBTSVLLE-MT U</t>
  </si>
  <si>
    <t>280100</t>
  </si>
  <si>
    <t xml:space="preserve">GLEN COVE     </t>
  </si>
  <si>
    <t>630300</t>
  </si>
  <si>
    <t xml:space="preserve">GLENS FALLS   </t>
  </si>
  <si>
    <t>630918</t>
  </si>
  <si>
    <t>GLENS FALLS CO</t>
  </si>
  <si>
    <t>170500</t>
  </si>
  <si>
    <t xml:space="preserve">GLOVERSVILLE  </t>
  </si>
  <si>
    <t>430901</t>
  </si>
  <si>
    <t>GORHAM-MIDDLES</t>
  </si>
  <si>
    <t>440601</t>
  </si>
  <si>
    <t xml:space="preserve">GOSHEN        </t>
  </si>
  <si>
    <t>511101</t>
  </si>
  <si>
    <t xml:space="preserve">GOUVERNEUR    </t>
  </si>
  <si>
    <t>042801</t>
  </si>
  <si>
    <t xml:space="preserve">GOWANDA       </t>
  </si>
  <si>
    <t>141501</t>
  </si>
  <si>
    <t xml:space="preserve">GRAND ISLAND  </t>
  </si>
  <si>
    <t>640701</t>
  </si>
  <si>
    <t xml:space="preserve">GRANVILLE     </t>
  </si>
  <si>
    <t>280407</t>
  </si>
  <si>
    <t xml:space="preserve">GREAT NECK    </t>
  </si>
  <si>
    <t>260501</t>
  </si>
  <si>
    <t xml:space="preserve">GREECE        </t>
  </si>
  <si>
    <t>010701</t>
  </si>
  <si>
    <t xml:space="preserve">GREEN ISLAND  </t>
  </si>
  <si>
    <t>660407</t>
  </si>
  <si>
    <t xml:space="preserve">GREENBURGH    </t>
  </si>
  <si>
    <t>080601</t>
  </si>
  <si>
    <t xml:space="preserve">GREENE        </t>
  </si>
  <si>
    <t>581010</t>
  </si>
  <si>
    <t xml:space="preserve">GREENPORT     </t>
  </si>
  <si>
    <t>190701</t>
  </si>
  <si>
    <t xml:space="preserve">GREENVILLE    </t>
  </si>
  <si>
    <t>640801</t>
  </si>
  <si>
    <t xml:space="preserve">GREENWICH     </t>
  </si>
  <si>
    <t>442111</t>
  </si>
  <si>
    <t>GREENWOOD LAKE</t>
  </si>
  <si>
    <t>081401</t>
  </si>
  <si>
    <t>GRGETWN-SO OTS</t>
  </si>
  <si>
    <t>610501</t>
  </si>
  <si>
    <t xml:space="preserve">GROTON        </t>
  </si>
  <si>
    <t>010802</t>
  </si>
  <si>
    <t xml:space="preserve">GUILDERLAND   </t>
  </si>
  <si>
    <t>630801</t>
  </si>
  <si>
    <t>HADLEY LUZERNE</t>
  </si>
  <si>
    <t>480401</t>
  </si>
  <si>
    <t xml:space="preserve">HALDANE       </t>
  </si>
  <si>
    <t>580405</t>
  </si>
  <si>
    <t>HALF HOLLOW HI</t>
  </si>
  <si>
    <t>141601</t>
  </si>
  <si>
    <t xml:space="preserve">HAMBURG       </t>
  </si>
  <si>
    <t>250701</t>
  </si>
  <si>
    <t xml:space="preserve">HAMILTON      </t>
  </si>
  <si>
    <t>511201</t>
  </si>
  <si>
    <t xml:space="preserve">HAMMOND       </t>
  </si>
  <si>
    <t>572901</t>
  </si>
  <si>
    <t xml:space="preserve">HAMMONDSPORT  </t>
  </si>
  <si>
    <t>580905</t>
  </si>
  <si>
    <t xml:space="preserve">HAMPTON BAYS  </t>
  </si>
  <si>
    <t>120906</t>
  </si>
  <si>
    <t xml:space="preserve">HANCOCK       </t>
  </si>
  <si>
    <t>460701</t>
  </si>
  <si>
    <t xml:space="preserve">HANNIBAL      </t>
  </si>
  <si>
    <t>580406</t>
  </si>
  <si>
    <t xml:space="preserve">HARBORFIELDS  </t>
  </si>
  <si>
    <t>030501</t>
  </si>
  <si>
    <t xml:space="preserve">HARPURSVILLE  </t>
  </si>
  <si>
    <t>660501</t>
  </si>
  <si>
    <t xml:space="preserve">HARRISON      </t>
  </si>
  <si>
    <t>230301</t>
  </si>
  <si>
    <t xml:space="preserve">HARRISVILLE   </t>
  </si>
  <si>
    <t>641001</t>
  </si>
  <si>
    <t xml:space="preserve">HARTFORD      </t>
  </si>
  <si>
    <t>660404</t>
  </si>
  <si>
    <t>HASTINGS ON HU</t>
  </si>
  <si>
    <t>580506</t>
  </si>
  <si>
    <t xml:space="preserve">HAUPPAUGE     </t>
  </si>
  <si>
    <t>500201</t>
  </si>
  <si>
    <t xml:space="preserve">HAVERSTRAW-ST </t>
  </si>
  <si>
    <t>280201</t>
  </si>
  <si>
    <t xml:space="preserve">HEMPSTEAD     </t>
  </si>
  <si>
    <t>660203</t>
  </si>
  <si>
    <t>HENDRICK HUDSO</t>
  </si>
  <si>
    <t>210601</t>
  </si>
  <si>
    <t xml:space="preserve">HERKIMER      </t>
  </si>
  <si>
    <t>511301</t>
  </si>
  <si>
    <t xml:space="preserve">HERMON DEKALB </t>
  </si>
  <si>
    <t>280409</t>
  </si>
  <si>
    <t xml:space="preserve">HERRICKS      </t>
  </si>
  <si>
    <t>512404</t>
  </si>
  <si>
    <t xml:space="preserve">HEUVELTON     </t>
  </si>
  <si>
    <t>280214</t>
  </si>
  <si>
    <t>HEWLETT WOODME</t>
  </si>
  <si>
    <t>280517</t>
  </si>
  <si>
    <t xml:space="preserve">HICKSVILLE    </t>
  </si>
  <si>
    <t>620803</t>
  </si>
  <si>
    <t xml:space="preserve">HIGHLAND      </t>
  </si>
  <si>
    <t>440901</t>
  </si>
  <si>
    <t>HIGHLAND FALLS</t>
  </si>
  <si>
    <t>261101</t>
  </si>
  <si>
    <t xml:space="preserve">HILTON        </t>
  </si>
  <si>
    <t>041401</t>
  </si>
  <si>
    <t xml:space="preserve">HINSDALE      </t>
  </si>
  <si>
    <t>141701</t>
  </si>
  <si>
    <t xml:space="preserve">HOLLAND       </t>
  </si>
  <si>
    <t>412201</t>
  </si>
  <si>
    <t>HOLLAND PATENT</t>
  </si>
  <si>
    <t>450704</t>
  </si>
  <si>
    <t xml:space="preserve">HOLLEY        </t>
  </si>
  <si>
    <t>110701</t>
  </si>
  <si>
    <t xml:space="preserve">HOMER         </t>
  </si>
  <si>
    <t>431401</t>
  </si>
  <si>
    <t xml:space="preserve">HONEOYE       </t>
  </si>
  <si>
    <t>260901</t>
  </si>
  <si>
    <t xml:space="preserve">HONEOYE FALLS </t>
  </si>
  <si>
    <t>491401</t>
  </si>
  <si>
    <t xml:space="preserve">HOOSIC VALLEY </t>
  </si>
  <si>
    <t>490501</t>
  </si>
  <si>
    <t xml:space="preserve">HOOSICK FALLS </t>
  </si>
  <si>
    <t>571800</t>
  </si>
  <si>
    <t xml:space="preserve">HORNELL       </t>
  </si>
  <si>
    <t>070901</t>
  </si>
  <si>
    <t xml:space="preserve">HORSEHEADS    </t>
  </si>
  <si>
    <t>101300</t>
  </si>
  <si>
    <t xml:space="preserve">HUDSON        </t>
  </si>
  <si>
    <t>641301</t>
  </si>
  <si>
    <t xml:space="preserve">HUDSON FALLS  </t>
  </si>
  <si>
    <t>190901</t>
  </si>
  <si>
    <t>HUNTER TANNERS</t>
  </si>
  <si>
    <t>580403</t>
  </si>
  <si>
    <t xml:space="preserve">HUNTINGTON    </t>
  </si>
  <si>
    <t>130801</t>
  </si>
  <si>
    <t xml:space="preserve">HYDE PARK     </t>
  </si>
  <si>
    <t>200401</t>
  </si>
  <si>
    <t xml:space="preserve">INDIAN LAKE   </t>
  </si>
  <si>
    <t>220301</t>
  </si>
  <si>
    <t xml:space="preserve">INDIAN RIVER  </t>
  </si>
  <si>
    <t>141301</t>
  </si>
  <si>
    <t xml:space="preserve">IROQUOIS      </t>
  </si>
  <si>
    <t>660402</t>
  </si>
  <si>
    <t xml:space="preserve">IRVINGTON     </t>
  </si>
  <si>
    <t>280231</t>
  </si>
  <si>
    <t xml:space="preserve">ISLAND PARK   </t>
  </si>
  <si>
    <t>280226</t>
  </si>
  <si>
    <t xml:space="preserve">ISLAND TREES  </t>
  </si>
  <si>
    <t>580502</t>
  </si>
  <si>
    <t xml:space="preserve">ISLIP         </t>
  </si>
  <si>
    <t>610600</t>
  </si>
  <si>
    <t xml:space="preserve">ITHACA        </t>
  </si>
  <si>
    <t>061700</t>
  </si>
  <si>
    <t xml:space="preserve">JAMESTOWN     </t>
  </si>
  <si>
    <t>420411</t>
  </si>
  <si>
    <t>JAMESVILLE-DEW</t>
  </si>
  <si>
    <t>572702</t>
  </si>
  <si>
    <t>JASPER-TRPSBRG</t>
  </si>
  <si>
    <t>540901</t>
  </si>
  <si>
    <t xml:space="preserve">JEFFERSON     </t>
  </si>
  <si>
    <t>280515</t>
  </si>
  <si>
    <t xml:space="preserve">JERICHO       </t>
  </si>
  <si>
    <t>630601</t>
  </si>
  <si>
    <t xml:space="preserve">JOHNSBURG     </t>
  </si>
  <si>
    <t>031502</t>
  </si>
  <si>
    <t>JOHNSON   CITY</t>
  </si>
  <si>
    <t>170600</t>
  </si>
  <si>
    <t xml:space="preserve">JOHNSTOWN     </t>
  </si>
  <si>
    <t>420501</t>
  </si>
  <si>
    <t>JORDAN ELBRIDG</t>
  </si>
  <si>
    <t>660101</t>
  </si>
  <si>
    <t>KATONAH LEWISB</t>
  </si>
  <si>
    <t>150601</t>
  </si>
  <si>
    <t xml:space="preserve">KEENE         </t>
  </si>
  <si>
    <t>450607</t>
  </si>
  <si>
    <t xml:space="preserve">KENDALL       </t>
  </si>
  <si>
    <t>142601</t>
  </si>
  <si>
    <t xml:space="preserve">KENMORE       </t>
  </si>
  <si>
    <t>101401</t>
  </si>
  <si>
    <t xml:space="preserve">KINDERHOOK    </t>
  </si>
  <si>
    <t>580805</t>
  </si>
  <si>
    <t xml:space="preserve">KINGS PARK    </t>
  </si>
  <si>
    <t>620600</t>
  </si>
  <si>
    <t xml:space="preserve">KINGSTON      </t>
  </si>
  <si>
    <t>441202</t>
  </si>
  <si>
    <t xml:space="preserve">KIRYAS JOEL   </t>
  </si>
  <si>
    <t>221401</t>
  </si>
  <si>
    <t xml:space="preserve">LA FARGEVILLE </t>
  </si>
  <si>
    <t>420807</t>
  </si>
  <si>
    <t xml:space="preserve">LA FAYETTE    </t>
  </si>
  <si>
    <t>141800</t>
  </si>
  <si>
    <t xml:space="preserve">LACKAWANNA    </t>
  </si>
  <si>
    <t>630701</t>
  </si>
  <si>
    <t xml:space="preserve">LAKE GEORGE   </t>
  </si>
  <si>
    <t>151102</t>
  </si>
  <si>
    <t xml:space="preserve">LAKE PLACID   </t>
  </si>
  <si>
    <t>200601</t>
  </si>
  <si>
    <t xml:space="preserve">LAKE PLEASANT </t>
  </si>
  <si>
    <t>662401</t>
  </si>
  <si>
    <t xml:space="preserve">LAKELAND      </t>
  </si>
  <si>
    <t>141901</t>
  </si>
  <si>
    <t xml:space="preserve">LANCASTER     </t>
  </si>
  <si>
    <t>610801</t>
  </si>
  <si>
    <t xml:space="preserve">LANSING       </t>
  </si>
  <si>
    <t>490601</t>
  </si>
  <si>
    <t xml:space="preserve">LANSINGBURGH  </t>
  </si>
  <si>
    <t>470801</t>
  </si>
  <si>
    <t xml:space="preserve">LAURENS       </t>
  </si>
  <si>
    <t>280215</t>
  </si>
  <si>
    <t xml:space="preserve">LAWRENCE      </t>
  </si>
  <si>
    <t>181001</t>
  </si>
  <si>
    <t xml:space="preserve">LE ROY        </t>
  </si>
  <si>
    <t>670401</t>
  </si>
  <si>
    <t xml:space="preserve">LETCHWORTH    </t>
  </si>
  <si>
    <t>280205</t>
  </si>
  <si>
    <t xml:space="preserve">LEVITTOWN     </t>
  </si>
  <si>
    <t>400301</t>
  </si>
  <si>
    <t>LEWISTON PORTE</t>
  </si>
  <si>
    <t>590901</t>
  </si>
  <si>
    <t xml:space="preserve">LIBERTY       </t>
  </si>
  <si>
    <t>580104</t>
  </si>
  <si>
    <t xml:space="preserve">LINDENHURST   </t>
  </si>
  <si>
    <t>511602</t>
  </si>
  <si>
    <t xml:space="preserve">LISBON        </t>
  </si>
  <si>
    <t>210800</t>
  </si>
  <si>
    <t xml:space="preserve">LITTLE FALLS  </t>
  </si>
  <si>
    <t>421501</t>
  </si>
  <si>
    <t xml:space="preserve">LIVERPOOL     </t>
  </si>
  <si>
    <t>591302</t>
  </si>
  <si>
    <t>LIVINGSTON MAN</t>
  </si>
  <si>
    <t>240801</t>
  </si>
  <si>
    <t xml:space="preserve">LIVONIA       </t>
  </si>
  <si>
    <t>400400</t>
  </si>
  <si>
    <t xml:space="preserve">LOCKPORT      </t>
  </si>
  <si>
    <t>280503</t>
  </si>
  <si>
    <t xml:space="preserve">LOCUST VALLEY </t>
  </si>
  <si>
    <t>280300</t>
  </si>
  <si>
    <t xml:space="preserve">LONG BEACH    </t>
  </si>
  <si>
    <t>200701</t>
  </si>
  <si>
    <t xml:space="preserve">LONG LAKE     </t>
  </si>
  <si>
    <t>580212</t>
  </si>
  <si>
    <t xml:space="preserve">LONGWOOD      </t>
  </si>
  <si>
    <t>230901</t>
  </si>
  <si>
    <t xml:space="preserve">LOWVILLE      </t>
  </si>
  <si>
    <t>221301</t>
  </si>
  <si>
    <t xml:space="preserve">LYME          </t>
  </si>
  <si>
    <t>280220</t>
  </si>
  <si>
    <t xml:space="preserve">LYNBROOK      </t>
  </si>
  <si>
    <t>421504</t>
  </si>
  <si>
    <t xml:space="preserve">LYNCOURT      </t>
  </si>
  <si>
    <t>451001</t>
  </si>
  <si>
    <t xml:space="preserve">LYNDONVILLE   </t>
  </si>
  <si>
    <t>650501</t>
  </si>
  <si>
    <t xml:space="preserve">LYONS         </t>
  </si>
  <si>
    <t>251101</t>
  </si>
  <si>
    <t xml:space="preserve">MADISON       </t>
  </si>
  <si>
    <t>511901</t>
  </si>
  <si>
    <t>MADRID WADDING</t>
  </si>
  <si>
    <t>480101</t>
  </si>
  <si>
    <t xml:space="preserve">MAHOPAC       </t>
  </si>
  <si>
    <t>031101</t>
  </si>
  <si>
    <t xml:space="preserve">MAINE ENDWELL </t>
  </si>
  <si>
    <t>161501</t>
  </si>
  <si>
    <t xml:space="preserve">MALONE        </t>
  </si>
  <si>
    <t>280212</t>
  </si>
  <si>
    <t xml:space="preserve">MALVERNE      </t>
  </si>
  <si>
    <t>660701</t>
  </si>
  <si>
    <t xml:space="preserve">MAMARONECK    </t>
  </si>
  <si>
    <t>431101</t>
  </si>
  <si>
    <t>MANCHSTR-SHRTS</t>
  </si>
  <si>
    <t>280406</t>
  </si>
  <si>
    <t xml:space="preserve">MANHASSET     </t>
  </si>
  <si>
    <t>110901</t>
  </si>
  <si>
    <t xml:space="preserve">MARATHON      </t>
  </si>
  <si>
    <t>421101</t>
  </si>
  <si>
    <t xml:space="preserve">MARCELLUS     </t>
  </si>
  <si>
    <t>121401</t>
  </si>
  <si>
    <t xml:space="preserve">MARGARETVILLE </t>
  </si>
  <si>
    <t>650701</t>
  </si>
  <si>
    <t xml:space="preserve">MARION        </t>
  </si>
  <si>
    <t>621001</t>
  </si>
  <si>
    <t xml:space="preserve">MARLBORO      </t>
  </si>
  <si>
    <t>140702</t>
  </si>
  <si>
    <t xml:space="preserve">MARYVALE      </t>
  </si>
  <si>
    <t>280523</t>
  </si>
  <si>
    <t xml:space="preserve">MASSAPEQUA    </t>
  </si>
  <si>
    <t>512001</t>
  </si>
  <si>
    <t xml:space="preserve">MASSENA       </t>
  </si>
  <si>
    <t>581012</t>
  </si>
  <si>
    <t>MATTITUCK-CUTC</t>
  </si>
  <si>
    <t>170801</t>
  </si>
  <si>
    <t xml:space="preserve">MAYFIELD      </t>
  </si>
  <si>
    <t>110304</t>
  </si>
  <si>
    <t xml:space="preserve">MCGRAW        </t>
  </si>
  <si>
    <t>521200</t>
  </si>
  <si>
    <t xml:space="preserve">MECHANICVILLE </t>
  </si>
  <si>
    <t>450801</t>
  </si>
  <si>
    <t xml:space="preserve">MEDINA        </t>
  </si>
  <si>
    <t>010615</t>
  </si>
  <si>
    <t xml:space="preserve">MENANDS       </t>
  </si>
  <si>
    <t>280225</t>
  </si>
  <si>
    <t xml:space="preserve">MERRICK       </t>
  </si>
  <si>
    <t>460901</t>
  </si>
  <si>
    <t xml:space="preserve">MEXICO        </t>
  </si>
  <si>
    <t>580211</t>
  </si>
  <si>
    <t>MIDDLE COUNTRY</t>
  </si>
  <si>
    <t>541001</t>
  </si>
  <si>
    <t xml:space="preserve">MIDDLEBURGH   </t>
  </si>
  <si>
    <t>441000</t>
  </si>
  <si>
    <t xml:space="preserve">MIDDLETOWN    </t>
  </si>
  <si>
    <t>471101</t>
  </si>
  <si>
    <t xml:space="preserve">MILFORD       </t>
  </si>
  <si>
    <t>132201</t>
  </si>
  <si>
    <t xml:space="preserve">MILLBROOK     </t>
  </si>
  <si>
    <t>580208</t>
  </si>
  <si>
    <t xml:space="preserve">MILLER PLACE  </t>
  </si>
  <si>
    <t>280410</t>
  </si>
  <si>
    <t xml:space="preserve">MINEOLA       </t>
  </si>
  <si>
    <t>150801</t>
  </si>
  <si>
    <t xml:space="preserve">MINERVA       </t>
  </si>
  <si>
    <t>441101</t>
  </si>
  <si>
    <t>MINISINK VALLE</t>
  </si>
  <si>
    <t>530515</t>
  </si>
  <si>
    <t xml:space="preserve">MOHONASEN     </t>
  </si>
  <si>
    <t>441201</t>
  </si>
  <si>
    <t>MONROE WOODBUR</t>
  </si>
  <si>
    <t>580306</t>
  </si>
  <si>
    <t xml:space="preserve">MONTAUK       </t>
  </si>
  <si>
    <t>591401</t>
  </si>
  <si>
    <t xml:space="preserve">MONTICELLO    </t>
  </si>
  <si>
    <t>051301</t>
  </si>
  <si>
    <t xml:space="preserve">MORAVIA       </t>
  </si>
  <si>
    <t>150901</t>
  </si>
  <si>
    <t xml:space="preserve">MORIAH        </t>
  </si>
  <si>
    <t>471201</t>
  </si>
  <si>
    <t xml:space="preserve">MORRIS        </t>
  </si>
  <si>
    <t>512101</t>
  </si>
  <si>
    <t xml:space="preserve">MORRISTOWN    </t>
  </si>
  <si>
    <t>250401</t>
  </si>
  <si>
    <t>MORRISVILLE EA</t>
  </si>
  <si>
    <t>240901</t>
  </si>
  <si>
    <t xml:space="preserve">MOUNT MORRIS  </t>
  </si>
  <si>
    <t>580207</t>
  </si>
  <si>
    <t xml:space="preserve">MOUNT SINAI   </t>
  </si>
  <si>
    <t>660900</t>
  </si>
  <si>
    <t xml:space="preserve">MOUNT VERNON  </t>
  </si>
  <si>
    <t>212001</t>
  </si>
  <si>
    <t>MT MARKHAM CSD</t>
  </si>
  <si>
    <t>660801</t>
  </si>
  <si>
    <t xml:space="preserve">MT PLEAS CENT </t>
  </si>
  <si>
    <t>651501</t>
  </si>
  <si>
    <t>N. ROSE-WOLCOT</t>
  </si>
  <si>
    <t>400900</t>
  </si>
  <si>
    <t xml:space="preserve">N. TONAWANDA  </t>
  </si>
  <si>
    <t>500108</t>
  </si>
  <si>
    <t xml:space="preserve">NANUET        </t>
  </si>
  <si>
    <t>431201</t>
  </si>
  <si>
    <t xml:space="preserve">NAPLES        </t>
  </si>
  <si>
    <t>411501</t>
  </si>
  <si>
    <t xml:space="preserve">NEW HARTFORD  </t>
  </si>
  <si>
    <t>280405</t>
  </si>
  <si>
    <t xml:space="preserve">NEW HYDE PARK </t>
  </si>
  <si>
    <t>101601</t>
  </si>
  <si>
    <t xml:space="preserve">NEW LEBANON   </t>
  </si>
  <si>
    <t>621101</t>
  </si>
  <si>
    <t xml:space="preserve">NEW PALTZ     </t>
  </si>
  <si>
    <t>661100</t>
  </si>
  <si>
    <t xml:space="preserve">NEW ROCHELLE  </t>
  </si>
  <si>
    <t>300000</t>
  </si>
  <si>
    <t xml:space="preserve">NEW YORK CITY </t>
  </si>
  <si>
    <t>411504</t>
  </si>
  <si>
    <t>NEW YORK MILLS</t>
  </si>
  <si>
    <t>650101</t>
  </si>
  <si>
    <t xml:space="preserve">NEWARK        </t>
  </si>
  <si>
    <t>600402</t>
  </si>
  <si>
    <t xml:space="preserve">NEWARK VALLEY </t>
  </si>
  <si>
    <t>441600</t>
  </si>
  <si>
    <t xml:space="preserve">NEWBURGH      </t>
  </si>
  <si>
    <t>151001</t>
  </si>
  <si>
    <t xml:space="preserve">NEWCOMB       </t>
  </si>
  <si>
    <t>400601</t>
  </si>
  <si>
    <t xml:space="preserve">NEWFANE       </t>
  </si>
  <si>
    <t>610901</t>
  </si>
  <si>
    <t xml:space="preserve">NEWFIELD      </t>
  </si>
  <si>
    <t>400800</t>
  </si>
  <si>
    <t xml:space="preserve">NIAGARA FALLS </t>
  </si>
  <si>
    <t>400701</t>
  </si>
  <si>
    <t>NIAGARA WHEATF</t>
  </si>
  <si>
    <t>530301</t>
  </si>
  <si>
    <t xml:space="preserve">NISKAYUNA     </t>
  </si>
  <si>
    <t>580103</t>
  </si>
  <si>
    <t xml:space="preserve">NORTH BABYLON </t>
  </si>
  <si>
    <t>280204</t>
  </si>
  <si>
    <t>NORTH BELLMORE</t>
  </si>
  <si>
    <t>142201</t>
  </si>
  <si>
    <t xml:space="preserve">NORTH COLLINS </t>
  </si>
  <si>
    <t>010623</t>
  </si>
  <si>
    <t xml:space="preserve">NORTH COLONIE </t>
  </si>
  <si>
    <t>280229</t>
  </si>
  <si>
    <t xml:space="preserve">NORTH MERRICK </t>
  </si>
  <si>
    <t>661301</t>
  </si>
  <si>
    <t xml:space="preserve">NORTH SALEM   </t>
  </si>
  <si>
    <t>280501</t>
  </si>
  <si>
    <t xml:space="preserve">NORTH SHORE   </t>
  </si>
  <si>
    <t>420303</t>
  </si>
  <si>
    <t>NORTH SYRACUSE</t>
  </si>
  <si>
    <t>630202</t>
  </si>
  <si>
    <t xml:space="preserve">NORTH WARREN  </t>
  </si>
  <si>
    <t>131101</t>
  </si>
  <si>
    <t xml:space="preserve">NORTHEAST     </t>
  </si>
  <si>
    <t>090501</t>
  </si>
  <si>
    <t xml:space="preserve">NORTHEASTERN  </t>
  </si>
  <si>
    <t>580404</t>
  </si>
  <si>
    <t xml:space="preserve">NORTHPORT     </t>
  </si>
  <si>
    <t>090901</t>
  </si>
  <si>
    <t>NORTHRN ADIRON</t>
  </si>
  <si>
    <t>170901</t>
  </si>
  <si>
    <t xml:space="preserve">NORTHVILLE    </t>
  </si>
  <si>
    <t>081200</t>
  </si>
  <si>
    <t xml:space="preserve">NORWICH       </t>
  </si>
  <si>
    <t>512201</t>
  </si>
  <si>
    <t>NORWOOD NORFOL</t>
  </si>
  <si>
    <t>500304</t>
  </si>
  <si>
    <t xml:space="preserve">NYACK         </t>
  </si>
  <si>
    <t>181101</t>
  </si>
  <si>
    <t>OAKFIELD ALABA</t>
  </si>
  <si>
    <t>280211</t>
  </si>
  <si>
    <t xml:space="preserve">OCEANSIDE     </t>
  </si>
  <si>
    <t>550101</t>
  </si>
  <si>
    <t>ODESSA MONTOUR</t>
  </si>
  <si>
    <t>512300</t>
  </si>
  <si>
    <t xml:space="preserve">OGDENSBURG    </t>
  </si>
  <si>
    <t>042400</t>
  </si>
  <si>
    <t xml:space="preserve">OLEAN         </t>
  </si>
  <si>
    <t>251400</t>
  </si>
  <si>
    <t xml:space="preserve">ONEIDA CITY   </t>
  </si>
  <si>
    <t>471400</t>
  </si>
  <si>
    <t xml:space="preserve">ONEONTA       </t>
  </si>
  <si>
    <t>421201</t>
  </si>
  <si>
    <t xml:space="preserve">ONONDAGA      </t>
  </si>
  <si>
    <t>621201</t>
  </si>
  <si>
    <t xml:space="preserve">ONTEORA       </t>
  </si>
  <si>
    <t>271201</t>
  </si>
  <si>
    <t>OP-EPH-ST JHNS</t>
  </si>
  <si>
    <t>142301</t>
  </si>
  <si>
    <t xml:space="preserve">ORCHARD PARK  </t>
  </si>
  <si>
    <t>412901</t>
  </si>
  <si>
    <t xml:space="preserve">ORISKANY      </t>
  </si>
  <si>
    <t>661401</t>
  </si>
  <si>
    <t xml:space="preserve">OSSINING      </t>
  </si>
  <si>
    <t>461300</t>
  </si>
  <si>
    <t xml:space="preserve">OSWEGO        </t>
  </si>
  <si>
    <t>471601</t>
  </si>
  <si>
    <t>OTEGO-UNADILLA</t>
  </si>
  <si>
    <t>600601</t>
  </si>
  <si>
    <t>OWEGO-APALACHI</t>
  </si>
  <si>
    <t>081501</t>
  </si>
  <si>
    <t xml:space="preserve">OXFORD        </t>
  </si>
  <si>
    <t>280506</t>
  </si>
  <si>
    <t xml:space="preserve">OYSTER BAY    </t>
  </si>
  <si>
    <t>581002</t>
  </si>
  <si>
    <t xml:space="preserve">OYSTERPONDS   </t>
  </si>
  <si>
    <t>650901</t>
  </si>
  <si>
    <t>PALMYRA-MACEDO</t>
  </si>
  <si>
    <t>061601</t>
  </si>
  <si>
    <t xml:space="preserve">PANAMA        </t>
  </si>
  <si>
    <t>512501</t>
  </si>
  <si>
    <t xml:space="preserve">PARISHVILLE   </t>
  </si>
  <si>
    <t>580224</t>
  </si>
  <si>
    <t>PATCHOGUE-MEDF</t>
  </si>
  <si>
    <t>181201</t>
  </si>
  <si>
    <t xml:space="preserve">PAVILION      </t>
  </si>
  <si>
    <t>131201</t>
  </si>
  <si>
    <t xml:space="preserve">PAWLING       </t>
  </si>
  <si>
    <t>500308</t>
  </si>
  <si>
    <t xml:space="preserve">PEARL RIVER   </t>
  </si>
  <si>
    <t>661500</t>
  </si>
  <si>
    <t xml:space="preserve">PEEKSKILL     </t>
  </si>
  <si>
    <t>661601</t>
  </si>
  <si>
    <t xml:space="preserve">PELHAM        </t>
  </si>
  <si>
    <t>181302</t>
  </si>
  <si>
    <t xml:space="preserve">PEMBROKE      </t>
  </si>
  <si>
    <t>261201</t>
  </si>
  <si>
    <t xml:space="preserve">PENFIELD      </t>
  </si>
  <si>
    <t>680601</t>
  </si>
  <si>
    <t xml:space="preserve">PENN  YAN     </t>
  </si>
  <si>
    <t>671201</t>
  </si>
  <si>
    <t xml:space="preserve">PERRY         </t>
  </si>
  <si>
    <t>091101</t>
  </si>
  <si>
    <t xml:space="preserve">PERU          </t>
  </si>
  <si>
    <t>431301</t>
  </si>
  <si>
    <t>PHELPS-CLIFTON</t>
  </si>
  <si>
    <t>462001</t>
  </si>
  <si>
    <t xml:space="preserve">PHOENIX       </t>
  </si>
  <si>
    <t>440401</t>
  </si>
  <si>
    <t xml:space="preserve">PINE BUSH     </t>
  </si>
  <si>
    <t>131301</t>
  </si>
  <si>
    <t xml:space="preserve">PINE PLAINS   </t>
  </si>
  <si>
    <t>060601</t>
  </si>
  <si>
    <t xml:space="preserve">PINE VALLEY   </t>
  </si>
  <si>
    <t>261401</t>
  </si>
  <si>
    <t xml:space="preserve">PITTSFORD     </t>
  </si>
  <si>
    <t>280518</t>
  </si>
  <si>
    <t xml:space="preserve">PLAINEDGE     </t>
  </si>
  <si>
    <t>280504</t>
  </si>
  <si>
    <t xml:space="preserve">PLAINVIEW     </t>
  </si>
  <si>
    <t>091200</t>
  </si>
  <si>
    <t xml:space="preserve">PLATTSBURGH   </t>
  </si>
  <si>
    <t>660809</t>
  </si>
  <si>
    <t xml:space="preserve">PLEASANTVILLE </t>
  </si>
  <si>
    <t>660802</t>
  </si>
  <si>
    <t>POCANTICO HILL</t>
  </si>
  <si>
    <t>211103</t>
  </si>
  <si>
    <t xml:space="preserve">POLAND        </t>
  </si>
  <si>
    <t>051101</t>
  </si>
  <si>
    <t xml:space="preserve">PORT BYRON    </t>
  </si>
  <si>
    <t>661904</t>
  </si>
  <si>
    <t xml:space="preserve">PORT CHESTER  </t>
  </si>
  <si>
    <t>580206</t>
  </si>
  <si>
    <t>PORT JEFFERSON</t>
  </si>
  <si>
    <t>441800</t>
  </si>
  <si>
    <t xml:space="preserve">PORT JERVIS   </t>
  </si>
  <si>
    <t>280404</t>
  </si>
  <si>
    <t>PORT WASHINGTO</t>
  </si>
  <si>
    <t>042901</t>
  </si>
  <si>
    <t xml:space="preserve">PORTVILLE     </t>
  </si>
  <si>
    <t>512902</t>
  </si>
  <si>
    <t xml:space="preserve">POTSDAM       </t>
  </si>
  <si>
    <t>131500</t>
  </si>
  <si>
    <t xml:space="preserve">POUGHKEEPSIE  </t>
  </si>
  <si>
    <t>572301</t>
  </si>
  <si>
    <t xml:space="preserve">PRATTSBURG    </t>
  </si>
  <si>
    <t>461801</t>
  </si>
  <si>
    <t xml:space="preserve">PULASKI       </t>
  </si>
  <si>
    <t>641401</t>
  </si>
  <si>
    <t xml:space="preserve">PUTNAM        </t>
  </si>
  <si>
    <t>480503</t>
  </si>
  <si>
    <t xml:space="preserve">PUTNAM VALLEY </t>
  </si>
  <si>
    <t>630902</t>
  </si>
  <si>
    <t xml:space="preserve">QUEENSBURY    </t>
  </si>
  <si>
    <t>580903</t>
  </si>
  <si>
    <t xml:space="preserve">QUOGUE        </t>
  </si>
  <si>
    <t>500401</t>
  </si>
  <si>
    <t xml:space="preserve">RAMAPO        </t>
  </si>
  <si>
    <t>043001</t>
  </si>
  <si>
    <t xml:space="preserve">RANDOLPH      </t>
  </si>
  <si>
    <t>010402</t>
  </si>
  <si>
    <t>RAVENA COEYMAN</t>
  </si>
  <si>
    <t>651503</t>
  </si>
  <si>
    <t xml:space="preserve">RED CREEK     </t>
  </si>
  <si>
    <t>131701</t>
  </si>
  <si>
    <t xml:space="preserve">RED HOOK      </t>
  </si>
  <si>
    <t>411701</t>
  </si>
  <si>
    <t xml:space="preserve">REMSEN        </t>
  </si>
  <si>
    <t>580901</t>
  </si>
  <si>
    <t xml:space="preserve">REMSENBURG    </t>
  </si>
  <si>
    <t>491200</t>
  </si>
  <si>
    <t xml:space="preserve">RENSSELAER    </t>
  </si>
  <si>
    <t>131801</t>
  </si>
  <si>
    <t xml:space="preserve">RHINEBECK     </t>
  </si>
  <si>
    <t>472001</t>
  </si>
  <si>
    <t>RICHFIELD SPRI</t>
  </si>
  <si>
    <t>062401</t>
  </si>
  <si>
    <t xml:space="preserve">RIPLEY        </t>
  </si>
  <si>
    <t>580602</t>
  </si>
  <si>
    <t xml:space="preserve">RIVERHEAD     </t>
  </si>
  <si>
    <t>261600</t>
  </si>
  <si>
    <t xml:space="preserve">ROCHESTER     </t>
  </si>
  <si>
    <t>280221</t>
  </si>
  <si>
    <t>ROCKVILLE CENT</t>
  </si>
  <si>
    <t>580209</t>
  </si>
  <si>
    <t xml:space="preserve">ROCKY POINT   </t>
  </si>
  <si>
    <t>411800</t>
  </si>
  <si>
    <t xml:space="preserve">ROME          </t>
  </si>
  <si>
    <t>560603</t>
  </si>
  <si>
    <t xml:space="preserve">ROMULUS       </t>
  </si>
  <si>
    <t>620901</t>
  </si>
  <si>
    <t>RONDOUT VALLEY</t>
  </si>
  <si>
    <t>280208</t>
  </si>
  <si>
    <t xml:space="preserve">ROOSEVELT     </t>
  </si>
  <si>
    <t>591301</t>
  </si>
  <si>
    <t xml:space="preserve">ROSCOE        </t>
  </si>
  <si>
    <t>280403</t>
  </si>
  <si>
    <t xml:space="preserve">ROSLYN        </t>
  </si>
  <si>
    <t>121502</t>
  </si>
  <si>
    <t xml:space="preserve">ROXBURY       </t>
  </si>
  <si>
    <t>401201</t>
  </si>
  <si>
    <t>ROYALTON HARTL</t>
  </si>
  <si>
    <t>261701</t>
  </si>
  <si>
    <t>RUSH HENRIETTA</t>
  </si>
  <si>
    <t>661800</t>
  </si>
  <si>
    <t xml:space="preserve">RYE           </t>
  </si>
  <si>
    <t>661901</t>
  </si>
  <si>
    <t xml:space="preserve">RYE NECK      </t>
  </si>
  <si>
    <t>521401</t>
  </si>
  <si>
    <t>S. GLENS FALLS</t>
  </si>
  <si>
    <t>580413</t>
  </si>
  <si>
    <t xml:space="preserve">S. HUNTINGTON </t>
  </si>
  <si>
    <t>220101</t>
  </si>
  <si>
    <t xml:space="preserve">S. JEFFERSON  </t>
  </si>
  <si>
    <t>121702</t>
  </si>
  <si>
    <t xml:space="preserve">S. KORTRIGHT  </t>
  </si>
  <si>
    <t>500301</t>
  </si>
  <si>
    <t xml:space="preserve">S. ORANGETOWN </t>
  </si>
  <si>
    <t>580205</t>
  </si>
  <si>
    <t xml:space="preserve">SACHEM        </t>
  </si>
  <si>
    <t>221001</t>
  </si>
  <si>
    <t>SACKETS HARBOR</t>
  </si>
  <si>
    <t>580305</t>
  </si>
  <si>
    <t xml:space="preserve">SAG HARBOR    </t>
  </si>
  <si>
    <t>043200</t>
  </si>
  <si>
    <t xml:space="preserve">SALAMANCA     </t>
  </si>
  <si>
    <t>641501</t>
  </si>
  <si>
    <t xml:space="preserve">SALEM         </t>
  </si>
  <si>
    <t>161201</t>
  </si>
  <si>
    <t xml:space="preserve">SALMON RIVER  </t>
  </si>
  <si>
    <t>461901</t>
  </si>
  <si>
    <t xml:space="preserve">SANDY CREEK   </t>
  </si>
  <si>
    <t>091402</t>
  </si>
  <si>
    <t xml:space="preserve">SARANAC       </t>
  </si>
  <si>
    <t>161401</t>
  </si>
  <si>
    <t xml:space="preserve">SARANAC LAKE  </t>
  </si>
  <si>
    <t>521800</t>
  </si>
  <si>
    <t>SARATOGA SPRIN</t>
  </si>
  <si>
    <t>621601</t>
  </si>
  <si>
    <t xml:space="preserve">SAUGERTIES    </t>
  </si>
  <si>
    <t>411603</t>
  </si>
  <si>
    <t>SAUQUOIT VALLE</t>
  </si>
  <si>
    <t>580504</t>
  </si>
  <si>
    <t xml:space="preserve">SAYVILLE      </t>
  </si>
  <si>
    <t>662001</t>
  </si>
  <si>
    <t xml:space="preserve">SCARSDALE     </t>
  </si>
  <si>
    <t>530501</t>
  </si>
  <si>
    <t xml:space="preserve">SCHALMONT     </t>
  </si>
  <si>
    <t>530600</t>
  </si>
  <si>
    <t xml:space="preserve">SCHENECTADY   </t>
  </si>
  <si>
    <t>470901</t>
  </si>
  <si>
    <t xml:space="preserve">SCHENEVUS     </t>
  </si>
  <si>
    <t>491501</t>
  </si>
  <si>
    <t xml:space="preserve">SCHODACK      </t>
  </si>
  <si>
    <t>541201</t>
  </si>
  <si>
    <t xml:space="preserve">SCHOHARIE     </t>
  </si>
  <si>
    <t>151401</t>
  </si>
  <si>
    <t xml:space="preserve">SCHROON LAKE  </t>
  </si>
  <si>
    <t>521701</t>
  </si>
  <si>
    <t xml:space="preserve">SCHUYLERVILLE </t>
  </si>
  <si>
    <t>022401</t>
  </si>
  <si>
    <t xml:space="preserve">SCIO          </t>
  </si>
  <si>
    <t>530202</t>
  </si>
  <si>
    <t>SCOTIA GLENVIL</t>
  </si>
  <si>
    <t>280206</t>
  </si>
  <si>
    <t xml:space="preserve">SEAFORD       </t>
  </si>
  <si>
    <t>560701</t>
  </si>
  <si>
    <t xml:space="preserve">SENECA FALLS  </t>
  </si>
  <si>
    <t>280252</t>
  </si>
  <si>
    <t xml:space="preserve">SEWANHAKA     </t>
  </si>
  <si>
    <t>541401</t>
  </si>
  <si>
    <t>SHARON SPRINGS</t>
  </si>
  <si>
    <t>580701</t>
  </si>
  <si>
    <t>SHELTER ISLAND</t>
  </si>
  <si>
    <t>520302</t>
  </si>
  <si>
    <t xml:space="preserve">SHENENDEHOWA  </t>
  </si>
  <si>
    <t>082001</t>
  </si>
  <si>
    <t>SHERBURNE EARL</t>
  </si>
  <si>
    <t>062601</t>
  </si>
  <si>
    <t xml:space="preserve">SHERMAN       </t>
  </si>
  <si>
    <t>412000</t>
  </si>
  <si>
    <t xml:space="preserve">SHERRILL      </t>
  </si>
  <si>
    <t>580601</t>
  </si>
  <si>
    <t>SHOREHAM-WADIN</t>
  </si>
  <si>
    <t>121601</t>
  </si>
  <si>
    <t xml:space="preserve">SIDNEY        </t>
  </si>
  <si>
    <t>061501</t>
  </si>
  <si>
    <t xml:space="preserve">SILVER CREEK  </t>
  </si>
  <si>
    <t>421601</t>
  </si>
  <si>
    <t xml:space="preserve">SKANEATELES   </t>
  </si>
  <si>
    <t>140709</t>
  </si>
  <si>
    <t xml:space="preserve">SLOAN         </t>
  </si>
  <si>
    <t>580801</t>
  </si>
  <si>
    <t xml:space="preserve">SMITHTOWN     </t>
  </si>
  <si>
    <t>651201</t>
  </si>
  <si>
    <t xml:space="preserve">SODUS         </t>
  </si>
  <si>
    <t>420702</t>
  </si>
  <si>
    <t xml:space="preserve">SOLVAY        </t>
  </si>
  <si>
    <t>662101</t>
  </si>
  <si>
    <t xml:space="preserve">SOMERS        </t>
  </si>
  <si>
    <t>010601</t>
  </si>
  <si>
    <t xml:space="preserve">SOUTH COLONIE </t>
  </si>
  <si>
    <t>580235</t>
  </si>
  <si>
    <t xml:space="preserve">SOUTH COUNTRY </t>
  </si>
  <si>
    <t>231101</t>
  </si>
  <si>
    <t xml:space="preserve">SOUTH LEWIS   </t>
  </si>
  <si>
    <t>560501</t>
  </si>
  <si>
    <t xml:space="preserve">SOUTH SENECA  </t>
  </si>
  <si>
    <t>580906</t>
  </si>
  <si>
    <t xml:space="preserve">SOUTHAMPTON   </t>
  </si>
  <si>
    <t>050701</t>
  </si>
  <si>
    <t>SOUTHERN CAYUG</t>
  </si>
  <si>
    <t>581005</t>
  </si>
  <si>
    <t xml:space="preserve">SOUTHOLD      </t>
  </si>
  <si>
    <t>060201</t>
  </si>
  <si>
    <t xml:space="preserve">SOUTHWESTERN  </t>
  </si>
  <si>
    <t>131602</t>
  </si>
  <si>
    <t xml:space="preserve">SPACKENKILL   </t>
  </si>
  <si>
    <t>600801</t>
  </si>
  <si>
    <t>SPENCER VAN ET</t>
  </si>
  <si>
    <t>261001</t>
  </si>
  <si>
    <t xml:space="preserve">SPENCERPORT   </t>
  </si>
  <si>
    <t>580304</t>
  </si>
  <si>
    <t xml:space="preserve">SPRINGS       </t>
  </si>
  <si>
    <t>141101</t>
  </si>
  <si>
    <t>SPRINGVILLE-GR</t>
  </si>
  <si>
    <t>161801</t>
  </si>
  <si>
    <t>ST REGIS FALLS</t>
  </si>
  <si>
    <t>121701</t>
  </si>
  <si>
    <t xml:space="preserve">STAMFORD      </t>
  </si>
  <si>
    <t>401001</t>
  </si>
  <si>
    <t xml:space="preserve">STARPOINT     </t>
  </si>
  <si>
    <t>522001</t>
  </si>
  <si>
    <t xml:space="preserve">STILLWATER    </t>
  </si>
  <si>
    <t>251501</t>
  </si>
  <si>
    <t>STOCKBRIDGE VA</t>
  </si>
  <si>
    <t>591502</t>
  </si>
  <si>
    <t xml:space="preserve">SULLIVAN WEST </t>
  </si>
  <si>
    <t>030601</t>
  </si>
  <si>
    <t>SUSQUEHANNA VA</t>
  </si>
  <si>
    <t>140207</t>
  </si>
  <si>
    <t xml:space="preserve">SWEET HOME    </t>
  </si>
  <si>
    <t>280502</t>
  </si>
  <si>
    <t xml:space="preserve">SYOSSET       </t>
  </si>
  <si>
    <t>421800</t>
  </si>
  <si>
    <t xml:space="preserve">SYRACUSE      </t>
  </si>
  <si>
    <t>660401</t>
  </si>
  <si>
    <t xml:space="preserve">TARRYTOWN     </t>
  </si>
  <si>
    <t>220701</t>
  </si>
  <si>
    <t>THOUSAND ISLAN</t>
  </si>
  <si>
    <t>580201</t>
  </si>
  <si>
    <t xml:space="preserve">THREE VILLAGE </t>
  </si>
  <si>
    <t>151501</t>
  </si>
  <si>
    <t xml:space="preserve">TICONDEROGA   </t>
  </si>
  <si>
    <t>600903</t>
  </si>
  <si>
    <t xml:space="preserve">TIOGA         </t>
  </si>
  <si>
    <t>142500</t>
  </si>
  <si>
    <t xml:space="preserve">TONAWANDA     </t>
  </si>
  <si>
    <t>211901</t>
  </si>
  <si>
    <t xml:space="preserve">TOWN OF WEBB  </t>
  </si>
  <si>
    <t>591201</t>
  </si>
  <si>
    <t xml:space="preserve">TRI VALLEY    </t>
  </si>
  <si>
    <t>491700</t>
  </si>
  <si>
    <t xml:space="preserve">TROY          </t>
  </si>
  <si>
    <t>611001</t>
  </si>
  <si>
    <t xml:space="preserve">TRUMANSBURG   </t>
  </si>
  <si>
    <t>660302</t>
  </si>
  <si>
    <t xml:space="preserve">TUCKAHOE      </t>
  </si>
  <si>
    <t>580913</t>
  </si>
  <si>
    <t>TUCKAHOE COMMO</t>
  </si>
  <si>
    <t>421902</t>
  </si>
  <si>
    <t xml:space="preserve">TULLY         </t>
  </si>
  <si>
    <t>160101</t>
  </si>
  <si>
    <t xml:space="preserve">TUPPER LAKE   </t>
  </si>
  <si>
    <t>441903</t>
  </si>
  <si>
    <t xml:space="preserve">TUXEDO        </t>
  </si>
  <si>
    <t>081003</t>
  </si>
  <si>
    <t xml:space="preserve">UNADILLA      </t>
  </si>
  <si>
    <t>051901</t>
  </si>
  <si>
    <t xml:space="preserve">UNION SPRINGS </t>
  </si>
  <si>
    <t>280202</t>
  </si>
  <si>
    <t xml:space="preserve">UNIONDALE     </t>
  </si>
  <si>
    <t>031501</t>
  </si>
  <si>
    <t>UNION-ENDICOTT</t>
  </si>
  <si>
    <t>412300</t>
  </si>
  <si>
    <t xml:space="preserve">UTICA         </t>
  </si>
  <si>
    <t>280213</t>
  </si>
  <si>
    <t>V STR THIRTEEN</t>
  </si>
  <si>
    <t>280224</t>
  </si>
  <si>
    <t>V STR TWENTY-F</t>
  </si>
  <si>
    <t>660805</t>
  </si>
  <si>
    <t xml:space="preserve">VALHALLA      </t>
  </si>
  <si>
    <t>280251</t>
  </si>
  <si>
    <t>VALLEY STR CHS</t>
  </si>
  <si>
    <t>280230</t>
  </si>
  <si>
    <t xml:space="preserve">VALLEY STR UF </t>
  </si>
  <si>
    <t>441301</t>
  </si>
  <si>
    <t>VALLEY-MONTGMR</t>
  </si>
  <si>
    <t>211701</t>
  </si>
  <si>
    <t>VAN HORNSVILLE</t>
  </si>
  <si>
    <t>031601</t>
  </si>
  <si>
    <t xml:space="preserve">VESTAL        </t>
  </si>
  <si>
    <t>431701</t>
  </si>
  <si>
    <t xml:space="preserve">VICTOR        </t>
  </si>
  <si>
    <t>011003</t>
  </si>
  <si>
    <t xml:space="preserve">VOORHEESVILLE </t>
  </si>
  <si>
    <t>260803</t>
  </si>
  <si>
    <t>W. IRONDEQUOIT</t>
  </si>
  <si>
    <t>621801</t>
  </si>
  <si>
    <t xml:space="preserve">WALLKILL      </t>
  </si>
  <si>
    <t>121901</t>
  </si>
  <si>
    <t xml:space="preserve">WALTON        </t>
  </si>
  <si>
    <t>280223</t>
  </si>
  <si>
    <t xml:space="preserve">WANTAGH       </t>
  </si>
  <si>
    <t>132101</t>
  </si>
  <si>
    <t xml:space="preserve">WAPPINGERS    </t>
  </si>
  <si>
    <t>631201</t>
  </si>
  <si>
    <t xml:space="preserve">WARRENSBURG   </t>
  </si>
  <si>
    <t>671501</t>
  </si>
  <si>
    <t xml:space="preserve">WARSAW        </t>
  </si>
  <si>
    <t>442101</t>
  </si>
  <si>
    <t>WARWICK VALLEY</t>
  </si>
  <si>
    <t>440102</t>
  </si>
  <si>
    <t>WASHINGTONVILL</t>
  </si>
  <si>
    <t>522101</t>
  </si>
  <si>
    <t xml:space="preserve">WATERFORD     </t>
  </si>
  <si>
    <t>561006</t>
  </si>
  <si>
    <t xml:space="preserve">WATERLOO CENT </t>
  </si>
  <si>
    <t>222000</t>
  </si>
  <si>
    <t xml:space="preserve">WATERTOWN     </t>
  </si>
  <si>
    <t>411902</t>
  </si>
  <si>
    <t xml:space="preserve">WATERVILLE    </t>
  </si>
  <si>
    <t>011200</t>
  </si>
  <si>
    <t xml:space="preserve">WATERVLIET    </t>
  </si>
  <si>
    <t>550301</t>
  </si>
  <si>
    <t xml:space="preserve">WATKINS GLEN  </t>
  </si>
  <si>
    <t>600101</t>
  </si>
  <si>
    <t xml:space="preserve">WAVERLY       </t>
  </si>
  <si>
    <t>573002</t>
  </si>
  <si>
    <t>WAYLAND-COHOCT</t>
  </si>
  <si>
    <t>650801</t>
  </si>
  <si>
    <t xml:space="preserve">WAYNE         </t>
  </si>
  <si>
    <t>261901</t>
  </si>
  <si>
    <t xml:space="preserve">WEBSTER       </t>
  </si>
  <si>
    <t>050301</t>
  </si>
  <si>
    <t xml:space="preserve">WEEDSPORT     </t>
  </si>
  <si>
    <t>200901</t>
  </si>
  <si>
    <t xml:space="preserve">WELLS         </t>
  </si>
  <si>
    <t>022601</t>
  </si>
  <si>
    <t xml:space="preserve">WELLSVILLE    </t>
  </si>
  <si>
    <t>580102</t>
  </si>
  <si>
    <t xml:space="preserve">WEST BABYLON  </t>
  </si>
  <si>
    <t>210302</t>
  </si>
  <si>
    <t>WEST CANADA VA</t>
  </si>
  <si>
    <t>420101</t>
  </si>
  <si>
    <t xml:space="preserve">WEST GENESEE  </t>
  </si>
  <si>
    <t>280227</t>
  </si>
  <si>
    <t>WEST HEMPSTEAD</t>
  </si>
  <si>
    <t>580509</t>
  </si>
  <si>
    <t xml:space="preserve">WEST ISLIP    </t>
  </si>
  <si>
    <t>142801</t>
  </si>
  <si>
    <t xml:space="preserve">WEST SENECA   </t>
  </si>
  <si>
    <t>040204</t>
  </si>
  <si>
    <t xml:space="preserve">WEST VALLEY   </t>
  </si>
  <si>
    <t>280401</t>
  </si>
  <si>
    <t xml:space="preserve">WESTBURY      </t>
  </si>
  <si>
    <t>062901</t>
  </si>
  <si>
    <t xml:space="preserve">WESTFIELD     </t>
  </si>
  <si>
    <t>580902</t>
  </si>
  <si>
    <t>WESTHAMPTON BE</t>
  </si>
  <si>
    <t>420701</t>
  </si>
  <si>
    <t xml:space="preserve">WESTHILL      </t>
  </si>
  <si>
    <t>412801</t>
  </si>
  <si>
    <t xml:space="preserve">WESTMORELAND  </t>
  </si>
  <si>
    <t>151601</t>
  </si>
  <si>
    <t xml:space="preserve">WESTPORT      </t>
  </si>
  <si>
    <t>262001</t>
  </si>
  <si>
    <t>WHEATLAND CHIL</t>
  </si>
  <si>
    <t>170301</t>
  </si>
  <si>
    <t xml:space="preserve">WHEELERVILLE  </t>
  </si>
  <si>
    <t>662200</t>
  </si>
  <si>
    <t xml:space="preserve">WHITE PLAINS  </t>
  </si>
  <si>
    <t>641701</t>
  </si>
  <si>
    <t xml:space="preserve">WHITEHALL     </t>
  </si>
  <si>
    <t>412902</t>
  </si>
  <si>
    <t xml:space="preserve">WHITESBORO    </t>
  </si>
  <si>
    <t>022101</t>
  </si>
  <si>
    <t xml:space="preserve">WHITESVILLE   </t>
  </si>
  <si>
    <t>031401</t>
  </si>
  <si>
    <t xml:space="preserve">WHITNEY POINT </t>
  </si>
  <si>
    <t>580232</t>
  </si>
  <si>
    <t xml:space="preserve">WILLIAM FLOYD </t>
  </si>
  <si>
    <t>651402</t>
  </si>
  <si>
    <t xml:space="preserve">WILLIAMSON    </t>
  </si>
  <si>
    <t>140203</t>
  </si>
  <si>
    <t xml:space="preserve">WILLIAMSVILLE </t>
  </si>
  <si>
    <t>151701</t>
  </si>
  <si>
    <t xml:space="preserve">WILLSBORO     </t>
  </si>
  <si>
    <t>401501</t>
  </si>
  <si>
    <t xml:space="preserve">WILSON        </t>
  </si>
  <si>
    <t>191401</t>
  </si>
  <si>
    <t>WINDHAM ASHLAN</t>
  </si>
  <si>
    <t>031701</t>
  </si>
  <si>
    <t xml:space="preserve">WINDSOR       </t>
  </si>
  <si>
    <t>472506</t>
  </si>
  <si>
    <t xml:space="preserve">WORCESTER     </t>
  </si>
  <si>
    <t>580109</t>
  </si>
  <si>
    <t xml:space="preserve">WYANDANCH     </t>
  </si>
  <si>
    <t>490804</t>
  </si>
  <si>
    <t xml:space="preserve">WYNANTSKILL   </t>
  </si>
  <si>
    <t>671002</t>
  </si>
  <si>
    <t xml:space="preserve">WYOMING       </t>
  </si>
  <si>
    <t>662300</t>
  </si>
  <si>
    <t xml:space="preserve">YONKERS       </t>
  </si>
  <si>
    <t>241701</t>
  </si>
  <si>
    <t xml:space="preserve">YORK          </t>
  </si>
  <si>
    <t>043501</t>
  </si>
  <si>
    <t>YORKSHRE-PIONE</t>
  </si>
  <si>
    <t>662402</t>
  </si>
  <si>
    <t xml:space="preserve">YORKTOWN      </t>
  </si>
  <si>
    <t>999999</t>
  </si>
  <si>
    <t xml:space="preserve">STATE TOTALS  </t>
  </si>
  <si>
    <t>na</t>
  </si>
  <si>
    <t xml:space="preserve">2013 DATABASE EDITION 0190C      MODEL EDITION SA141-5   0190C           </t>
  </si>
  <si>
    <t>6 Digit BEDS Code -&gt;</t>
  </si>
  <si>
    <t>Sub-type of Provider</t>
  </si>
  <si>
    <t>School District</t>
  </si>
  <si>
    <t>Charter School</t>
  </si>
  <si>
    <t>Nonprofit Organization</t>
  </si>
  <si>
    <t>Community-based Organization</t>
  </si>
  <si>
    <t>Library</t>
  </si>
  <si>
    <t>Museum</t>
  </si>
  <si>
    <t>Child Care Program</t>
  </si>
  <si>
    <t>Head Start</t>
  </si>
  <si>
    <t>Approved Preschool Special Education Provider</t>
  </si>
  <si>
    <t>Nursery School</t>
  </si>
  <si>
    <t>Oversight Agency</t>
  </si>
  <si>
    <t>Office of Children and Family Services</t>
  </si>
  <si>
    <t>NYC Department of Health and Mental Hygiene</t>
  </si>
  <si>
    <t>Charter Entity - NYSED</t>
  </si>
  <si>
    <t>Charter Entity - SUNY</t>
  </si>
  <si>
    <t>Charter Entity - NYC DOE</t>
  </si>
  <si>
    <t>Charter Entity - Buffalo</t>
  </si>
  <si>
    <t>Additional Oversight Agency</t>
  </si>
  <si>
    <t>NYSED - Office of Special Education</t>
  </si>
  <si>
    <t>Library Chartered by Board of Regents or Registered by NYSED</t>
  </si>
  <si>
    <t>Museum Chartered by Board of Regents</t>
  </si>
  <si>
    <t>Voluntary Registration of Nonpublic Nursery Schools</t>
  </si>
  <si>
    <t>Leased Space</t>
  </si>
  <si>
    <t>Lease Fully Signed and Executed</t>
  </si>
  <si>
    <t xml:space="preserve">Yes </t>
  </si>
  <si>
    <t>No</t>
  </si>
  <si>
    <t>School/Provider Name</t>
  </si>
  <si>
    <t>Location of Program</t>
  </si>
  <si>
    <t>Applicable Licenses</t>
  </si>
  <si>
    <t>Licensing, Permitting, Regulatory, Oversight, Registration or Enrolling Agency</t>
  </si>
  <si>
    <t>Additional                   Licensing, Permitting, Regulatory, Oversight, Registration or Enrolling Agency</t>
  </si>
  <si>
    <t>Number of Classrooms at Program Location</t>
  </si>
  <si>
    <t>Intended Staffing Plan and Certifications</t>
  </si>
  <si>
    <t>Total Students</t>
  </si>
  <si>
    <t># of Students with a certified teacher</t>
  </si>
  <si>
    <t># of Students with an uncertified teacher</t>
  </si>
  <si>
    <t>Total Conversion Slots</t>
  </si>
  <si>
    <t xml:space="preserve">Total </t>
  </si>
  <si>
    <t>2014-15 SY Students to be Taught by a Certified Teacher</t>
  </si>
  <si>
    <t>Number of Children Enrolled</t>
  </si>
  <si>
    <t xml:space="preserve">Grant per Pupil </t>
  </si>
  <si>
    <t>Grant Amount</t>
  </si>
  <si>
    <t>$</t>
  </si>
  <si>
    <t>District's Selected Aid                                                                 Per Pre-Kindergarten Pupil                                                                         Pursuant to 3602-e(10)((b)(i)</t>
  </si>
  <si>
    <t>Total New Full-Day Slots</t>
  </si>
  <si>
    <t>Total Potential Grant Award</t>
  </si>
  <si>
    <t>N/A</t>
  </si>
  <si>
    <t xml:space="preserve">Facility Lease </t>
  </si>
  <si>
    <t>Application Information</t>
  </si>
  <si>
    <t>Grant Calculator</t>
  </si>
  <si>
    <t>Other</t>
  </si>
  <si>
    <t>BOCES</t>
  </si>
  <si>
    <t>Non-public School</t>
  </si>
  <si>
    <t>If Nonprofit or Community-based provider, list Sub-type of Provider</t>
  </si>
  <si>
    <t>Applicable License Registration #                                 (optional)</t>
  </si>
  <si>
    <t>Applicable License Registration #                                        (optional)</t>
  </si>
  <si>
    <t xml:space="preserve"># of Certified and Uncertified Teachers </t>
  </si>
  <si>
    <t>B-2, N-6, PreK-6 Special Education*</t>
  </si>
  <si>
    <t>BS + 3 year plan**</t>
  </si>
  <si>
    <t>para-professionals  (optional)</t>
  </si>
  <si>
    <t xml:space="preserve">** Bachelor’s degree in early childhood education or a related field with a written plan to obtain certification valid for service in the early childhood grades.  </t>
  </si>
  <si>
    <t>* A NYS Early Childhood Teacher (Birth - Grade 2) Certificate; Prekindergarten – Grade 6 Certification; NYS Students with Disabilities (Birth - Grade 2) Certificate; or other valid Certificate.</t>
  </si>
  <si>
    <t>New Full-Day UPK Slots Created</t>
  </si>
  <si>
    <t xml:space="preserve">Full-Day Conversion Slots </t>
  </si>
  <si>
    <t>New Full-Day UPK Slots</t>
  </si>
  <si>
    <t>Total New Full-Day UPK Slots</t>
  </si>
  <si>
    <r>
      <t xml:space="preserve">District Name -&gt;                      </t>
    </r>
    <r>
      <rPr>
        <b/>
        <sz val="12"/>
        <color theme="1"/>
        <rFont val="Calibri"/>
        <family val="2"/>
        <scheme val="minor"/>
      </rPr>
      <t>(where the program is  located)</t>
    </r>
  </si>
  <si>
    <t>* Note: If actual approved expenditures are less than the total potential grant amount, funds will be reduced accordingly.</t>
  </si>
  <si>
    <t>BEDS Code</t>
  </si>
  <si>
    <t>School District Name</t>
  </si>
  <si>
    <t>Is the Prekindergarten Program in                     Leased Space?                      Yes/ No</t>
  </si>
  <si>
    <t>2014-15 SY Students to be Taught by an Uncertified Teacher</t>
  </si>
  <si>
    <t>STATEWIDE UNIVERSAL FULL-DAY PREKINDERGARTEN PROGRAM</t>
  </si>
  <si>
    <r>
      <t xml:space="preserve">Enter the 6 digit </t>
    </r>
    <r>
      <rPr>
        <u/>
        <sz val="11"/>
        <color theme="1"/>
        <rFont val="Calibri"/>
        <family val="2"/>
        <scheme val="minor"/>
      </rPr>
      <t>BEDS Code</t>
    </r>
    <r>
      <rPr>
        <sz val="11"/>
        <color theme="1"/>
        <rFont val="Calibri"/>
        <family val="2"/>
        <scheme val="minor"/>
      </rPr>
      <t xml:space="preserve"> for the School District in which the program is located in the space provided, it will automatically enter your School District Info.  All BEDS Codes may be found on the BEDS CODES tab. </t>
    </r>
  </si>
  <si>
    <t xml:space="preserve">Appendix C-1 </t>
  </si>
  <si>
    <t>Name of Individual Providers and Program Locations</t>
  </si>
  <si>
    <t>Insert Additional Rows Above If Needed</t>
  </si>
  <si>
    <t>Insert Applicant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</si>
</sst>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quot;$&quot;#,##0.00"/>
    <numFmt numFmtId="165" formatCode="&quot;$&quot;#,##0"/>
  </numFmts>
  <fonts count="23" x14ac:knownFonts="1">
    <font>
      <sz val="11"/>
      <color theme="1"/>
      <name val="Calibri"/>
      <family val="2"/>
      <scheme val="minor"/>
    </font>
    <font>
      <b/>
      <sz val="11"/>
      <color theme="1"/>
      <name val="Calibri"/>
      <family val="2"/>
      <scheme val="minor"/>
    </font>
    <font>
      <b/>
      <sz val="28"/>
      <color theme="1"/>
      <name val="Calibri"/>
      <family val="2"/>
      <scheme val="minor"/>
    </font>
    <font>
      <b/>
      <sz val="16"/>
      <color theme="1"/>
      <name val="Calibri"/>
      <family val="2"/>
      <scheme val="minor"/>
    </font>
    <font>
      <b/>
      <sz val="12"/>
      <name val="Arial"/>
      <family val="2"/>
    </font>
    <font>
      <sz val="10"/>
      <name val="Arial"/>
      <family val="2"/>
    </font>
    <font>
      <b/>
      <sz val="20"/>
      <color theme="1"/>
      <name val="Calibri"/>
      <family val="2"/>
      <scheme val="minor"/>
    </font>
    <font>
      <b/>
      <sz val="18"/>
      <color theme="1"/>
      <name val="Calibri"/>
      <family val="2"/>
      <scheme val="minor"/>
    </font>
    <font>
      <sz val="18"/>
      <color theme="1"/>
      <name val="Calibri"/>
      <family val="2"/>
      <scheme val="minor"/>
    </font>
    <font>
      <b/>
      <sz val="9"/>
      <color theme="1"/>
      <name val="Calibri"/>
      <family val="2"/>
      <scheme val="minor"/>
    </font>
    <font>
      <sz val="10"/>
      <color theme="1"/>
      <name val="Calibri"/>
      <family val="2"/>
      <scheme val="minor"/>
    </font>
    <font>
      <b/>
      <sz val="14"/>
      <color theme="1"/>
      <name val="Calibri"/>
      <family val="2"/>
      <scheme val="minor"/>
    </font>
    <font>
      <sz val="28"/>
      <color theme="1"/>
      <name val="Calibri"/>
      <family val="2"/>
      <scheme val="minor"/>
    </font>
    <font>
      <b/>
      <sz val="10"/>
      <color theme="1"/>
      <name val="Calibri"/>
      <family val="2"/>
      <scheme val="minor"/>
    </font>
    <font>
      <b/>
      <sz val="26"/>
      <color theme="1"/>
      <name val="Calibri"/>
      <family val="2"/>
      <scheme val="minor"/>
    </font>
    <font>
      <sz val="9"/>
      <color theme="1"/>
      <name val="Calibri"/>
      <family val="2"/>
      <scheme val="minor"/>
    </font>
    <font>
      <sz val="8"/>
      <color theme="1"/>
      <name val="Calibri"/>
      <family val="2"/>
      <scheme val="minor"/>
    </font>
    <font>
      <b/>
      <sz val="12"/>
      <color theme="1"/>
      <name val="Calibri"/>
      <family val="2"/>
      <scheme val="minor"/>
    </font>
    <font>
      <sz val="20"/>
      <name val="Arial"/>
      <family val="2"/>
    </font>
    <font>
      <u/>
      <sz val="11"/>
      <color theme="1"/>
      <name val="Calibri"/>
      <family val="2"/>
      <scheme val="minor"/>
    </font>
    <font>
      <b/>
      <sz val="22"/>
      <color theme="1"/>
      <name val="Calibri"/>
      <family val="2"/>
      <scheme val="minor"/>
    </font>
    <font>
      <sz val="48"/>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3" tint="0.79998168889431442"/>
        <bgColor indexed="64"/>
      </patternFill>
    </fill>
  </fills>
  <borders count="34">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style="thin">
        <color auto="1"/>
      </left>
      <right style="thick">
        <color auto="1"/>
      </right>
      <top style="thick">
        <color auto="1"/>
      </top>
      <bottom/>
      <diagonal/>
    </border>
    <border>
      <left/>
      <right/>
      <top/>
      <bottom style="medium">
        <color indexed="64"/>
      </bottom>
      <diagonal/>
    </border>
    <border>
      <left style="thick">
        <color auto="1"/>
      </left>
      <right style="thin">
        <color auto="1"/>
      </right>
      <top style="thick">
        <color auto="1"/>
      </top>
      <bottom style="thick">
        <color auto="1"/>
      </bottom>
      <diagonal/>
    </border>
    <border>
      <left style="medium">
        <color indexed="64"/>
      </left>
      <right style="thick">
        <color auto="1"/>
      </right>
      <top style="medium">
        <color indexed="64"/>
      </top>
      <bottom/>
      <diagonal/>
    </border>
    <border>
      <left style="medium">
        <color indexed="64"/>
      </left>
      <right style="thick">
        <color auto="1"/>
      </right>
      <top/>
      <bottom style="medium">
        <color indexed="64"/>
      </bottom>
      <diagonal/>
    </border>
    <border>
      <left style="thin">
        <color indexed="64"/>
      </left>
      <right/>
      <top style="thick">
        <color auto="1"/>
      </top>
      <bottom style="thick">
        <color auto="1"/>
      </bottom>
      <diagonal/>
    </border>
    <border>
      <left style="thick">
        <color auto="1"/>
      </left>
      <right/>
      <top style="thick">
        <color auto="1"/>
      </top>
      <bottom/>
      <diagonal/>
    </border>
    <border>
      <left/>
      <right style="thin">
        <color indexed="64"/>
      </right>
      <top style="thick">
        <color auto="1"/>
      </top>
      <bottom/>
      <diagonal/>
    </border>
  </borders>
  <cellStyleXfs count="1">
    <xf numFmtId="0" fontId="0" fillId="0" borderId="0"/>
  </cellStyleXfs>
  <cellXfs count="150">
    <xf numFmtId="0" fontId="0" fillId="0" borderId="0" xfId="0"/>
    <xf numFmtId="49" fontId="0" fillId="0" borderId="0" xfId="0" applyNumberFormat="1"/>
    <xf numFmtId="0" fontId="0" fillId="0" borderId="0" xfId="0" applyAlignment="1">
      <alignment vertical="center" wrapText="1"/>
    </xf>
    <xf numFmtId="0" fontId="7" fillId="3" borderId="0" xfId="0" applyFont="1" applyFill="1" applyBorder="1" applyAlignment="1">
      <alignment horizontal="center" vertical="center" wrapText="1"/>
    </xf>
    <xf numFmtId="0" fontId="0" fillId="3" borderId="0" xfId="0" applyFill="1"/>
    <xf numFmtId="49" fontId="8" fillId="3" borderId="0" xfId="0" applyNumberFormat="1" applyFont="1" applyFill="1" applyBorder="1" applyAlignment="1">
      <alignment horizontal="center"/>
    </xf>
    <xf numFmtId="0" fontId="12" fillId="3" borderId="0" xfId="0" applyFont="1" applyFill="1" applyAlignment="1">
      <alignment horizontal="left" vertical="center"/>
    </xf>
    <xf numFmtId="0" fontId="0" fillId="3" borderId="0" xfId="0" applyFill="1" applyAlignment="1">
      <alignment vertical="center" wrapText="1"/>
    </xf>
    <xf numFmtId="0" fontId="7" fillId="3" borderId="0" xfId="0" applyFont="1" applyFill="1" applyBorder="1" applyAlignment="1">
      <alignment horizontal="left" vertical="center" wrapText="1"/>
    </xf>
    <xf numFmtId="0" fontId="12" fillId="0" borderId="10" xfId="0" applyFont="1" applyBorder="1" applyAlignment="1">
      <alignment horizontal="left" vertical="center"/>
    </xf>
    <xf numFmtId="0" fontId="0" fillId="8" borderId="6" xfId="0" applyFill="1" applyBorder="1"/>
    <xf numFmtId="0" fontId="0" fillId="8" borderId="8" xfId="0" applyFill="1" applyBorder="1"/>
    <xf numFmtId="0" fontId="2" fillId="8" borderId="8" xfId="0" applyFont="1" applyFill="1" applyBorder="1" applyAlignment="1">
      <alignment horizontal="center" vertical="center"/>
    </xf>
    <xf numFmtId="0" fontId="1" fillId="8" borderId="8" xfId="0" applyFont="1" applyFill="1" applyBorder="1" applyAlignment="1">
      <alignment horizontal="center" vertical="center" wrapText="1"/>
    </xf>
    <xf numFmtId="0" fontId="0" fillId="8" borderId="7" xfId="0" applyFill="1" applyBorder="1"/>
    <xf numFmtId="0" fontId="8" fillId="0" borderId="9" xfId="0" applyFont="1" applyBorder="1" applyAlignment="1">
      <alignment horizontal="left" vertical="center"/>
    </xf>
    <xf numFmtId="0" fontId="0" fillId="0" borderId="15" xfId="0"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14" fillId="0" borderId="15" xfId="0" applyFont="1" applyBorder="1" applyAlignment="1">
      <alignment horizontal="left" vertical="center"/>
    </xf>
    <xf numFmtId="0" fontId="7" fillId="3" borderId="26" xfId="0" applyFont="1" applyFill="1" applyBorder="1" applyAlignment="1">
      <alignment horizontal="left" vertical="center" wrapText="1" indent="1"/>
    </xf>
    <xf numFmtId="0" fontId="0" fillId="8" borderId="27" xfId="0" applyFill="1" applyBorder="1"/>
    <xf numFmtId="0" fontId="4" fillId="0" borderId="0" xfId="0" applyFont="1" applyProtection="1">
      <protection hidden="1"/>
    </xf>
    <xf numFmtId="0" fontId="0" fillId="0" borderId="0" xfId="0" applyProtection="1">
      <protection hidden="1"/>
    </xf>
    <xf numFmtId="0" fontId="0" fillId="0" borderId="0" xfId="0" applyAlignment="1" applyProtection="1">
      <alignment horizontal="center"/>
      <protection hidden="1"/>
    </xf>
    <xf numFmtId="49" fontId="5" fillId="0" borderId="2" xfId="0" applyNumberFormat="1" applyFont="1" applyBorder="1" applyProtection="1">
      <protection hidden="1"/>
    </xf>
    <xf numFmtId="0" fontId="5" fillId="0" borderId="2" xfId="0" applyFont="1" applyBorder="1" applyProtection="1">
      <protection hidden="1"/>
    </xf>
    <xf numFmtId="49" fontId="5" fillId="0" borderId="2" xfId="0" applyNumberFormat="1" applyFont="1" applyBorder="1" applyAlignment="1" applyProtection="1">
      <alignment horizontal="right" wrapText="1"/>
      <protection hidden="1"/>
    </xf>
    <xf numFmtId="49" fontId="5" fillId="0" borderId="11" xfId="0" applyNumberFormat="1" applyFont="1" applyBorder="1" applyAlignment="1" applyProtection="1">
      <alignment horizontal="right" wrapText="1"/>
      <protection hidden="1"/>
    </xf>
    <xf numFmtId="49" fontId="5" fillId="0" borderId="1" xfId="0" applyNumberFormat="1" applyFont="1" applyBorder="1" applyAlignment="1" applyProtection="1">
      <alignment horizontal="right" wrapText="1"/>
      <protection hidden="1"/>
    </xf>
    <xf numFmtId="49" fontId="0" fillId="0" borderId="0" xfId="0" applyNumberFormat="1" applyProtection="1">
      <protection hidden="1"/>
    </xf>
    <xf numFmtId="3" fontId="0" fillId="0" borderId="0" xfId="0" applyNumberFormat="1" applyProtection="1">
      <protection hidden="1"/>
    </xf>
    <xf numFmtId="165" fontId="0" fillId="0" borderId="12" xfId="0" applyNumberFormat="1" applyBorder="1" applyProtection="1">
      <protection hidden="1"/>
    </xf>
    <xf numFmtId="165" fontId="0" fillId="0" borderId="0" xfId="0" applyNumberFormat="1" applyProtection="1">
      <protection hidden="1"/>
    </xf>
    <xf numFmtId="164" fontId="0" fillId="0" borderId="13" xfId="0" applyNumberFormat="1" applyBorder="1" applyProtection="1">
      <protection hidden="1"/>
    </xf>
    <xf numFmtId="3" fontId="0" fillId="0" borderId="3" xfId="0" applyNumberFormat="1" applyBorder="1" applyProtection="1">
      <protection hidden="1"/>
    </xf>
    <xf numFmtId="165" fontId="0" fillId="0" borderId="13" xfId="0" applyNumberFormat="1" applyBorder="1" applyProtection="1">
      <protection hidden="1"/>
    </xf>
    <xf numFmtId="49" fontId="0" fillId="0" borderId="2" xfId="0" applyNumberFormat="1" applyBorder="1" applyProtection="1">
      <protection hidden="1"/>
    </xf>
    <xf numFmtId="0" fontId="0" fillId="0" borderId="2" xfId="0" applyBorder="1" applyProtection="1">
      <protection hidden="1"/>
    </xf>
    <xf numFmtId="3" fontId="0" fillId="0" borderId="2" xfId="0" applyNumberFormat="1" applyBorder="1" applyProtection="1">
      <protection hidden="1"/>
    </xf>
    <xf numFmtId="165" fontId="0" fillId="0" borderId="11" xfId="0" applyNumberFormat="1" applyBorder="1" applyProtection="1">
      <protection hidden="1"/>
    </xf>
    <xf numFmtId="165" fontId="0" fillId="0" borderId="2" xfId="0" applyNumberFormat="1" applyBorder="1" applyProtection="1">
      <protection hidden="1"/>
    </xf>
    <xf numFmtId="164" fontId="0" fillId="0" borderId="11" xfId="0" applyNumberFormat="1" applyBorder="1" applyProtection="1">
      <protection hidden="1"/>
    </xf>
    <xf numFmtId="3" fontId="0" fillId="0" borderId="1" xfId="0" applyNumberFormat="1" applyBorder="1" applyProtection="1">
      <protection hidden="1"/>
    </xf>
    <xf numFmtId="4" fontId="0" fillId="0" borderId="13" xfId="0" applyNumberFormat="1" applyBorder="1" applyAlignment="1" applyProtection="1">
      <alignment horizontal="right"/>
      <protection hidden="1"/>
    </xf>
    <xf numFmtId="0" fontId="1" fillId="0" borderId="0" xfId="0" applyFont="1" applyProtection="1">
      <protection hidden="1"/>
    </xf>
    <xf numFmtId="0" fontId="10" fillId="0" borderId="0" xfId="0" applyFont="1" applyProtection="1">
      <protection hidden="1"/>
    </xf>
    <xf numFmtId="49" fontId="18" fillId="0" borderId="0" xfId="0" applyNumberFormat="1" applyFont="1" applyBorder="1"/>
    <xf numFmtId="0" fontId="18" fillId="0" borderId="0" xfId="0" applyFont="1" applyBorder="1"/>
    <xf numFmtId="49" fontId="0" fillId="0" borderId="16" xfId="0" applyNumberFormat="1" applyBorder="1"/>
    <xf numFmtId="0" fontId="0" fillId="0" borderId="16" xfId="0" applyBorder="1"/>
    <xf numFmtId="0" fontId="1" fillId="0" borderId="7"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15" fillId="2" borderId="1" xfId="0" applyFont="1" applyFill="1" applyBorder="1" applyProtection="1">
      <protection locked="0"/>
    </xf>
    <xf numFmtId="0" fontId="15" fillId="7" borderId="1" xfId="0" applyFont="1" applyFill="1" applyBorder="1" applyProtection="1">
      <protection locked="0"/>
    </xf>
    <xf numFmtId="0" fontId="10" fillId="0" borderId="4" xfId="0" applyFont="1" applyBorder="1" applyProtection="1">
      <protection locked="0"/>
    </xf>
    <xf numFmtId="0" fontId="15" fillId="2" borderId="4" xfId="0" applyFont="1" applyFill="1" applyBorder="1" applyProtection="1">
      <protection locked="0"/>
    </xf>
    <xf numFmtId="0" fontId="15" fillId="7" borderId="4" xfId="0" applyFont="1" applyFill="1" applyBorder="1" applyProtection="1">
      <protection locked="0"/>
    </xf>
    <xf numFmtId="0" fontId="0" fillId="8" borderId="5" xfId="0" applyFill="1" applyBorder="1" applyProtection="1">
      <protection locked="0"/>
    </xf>
    <xf numFmtId="0" fontId="0" fillId="8" borderId="23" xfId="0" applyFill="1" applyBorder="1" applyProtection="1">
      <protection locked="0"/>
    </xf>
    <xf numFmtId="0" fontId="0" fillId="8" borderId="4" xfId="0" applyFill="1" applyBorder="1" applyProtection="1">
      <protection locked="0"/>
    </xf>
    <xf numFmtId="0" fontId="0" fillId="0" borderId="0" xfId="0" applyProtection="1">
      <protection locked="0"/>
    </xf>
    <xf numFmtId="0" fontId="16" fillId="0" borderId="0" xfId="0" applyFont="1" applyProtection="1">
      <protection locked="0"/>
    </xf>
    <xf numFmtId="0" fontId="15" fillId="0" borderId="0" xfId="0" applyFont="1" applyProtection="1">
      <protection locked="0"/>
    </xf>
    <xf numFmtId="0" fontId="0" fillId="0" borderId="0" xfId="0" applyProtection="1"/>
    <xf numFmtId="0" fontId="12" fillId="0" borderId="0" xfId="0" applyFont="1" applyProtection="1">
      <protection hidden="1"/>
    </xf>
    <xf numFmtId="0" fontId="0" fillId="0" borderId="8" xfId="0" applyFont="1" applyBorder="1" applyAlignment="1" applyProtection="1">
      <alignment vertical="center" wrapText="1"/>
      <protection hidden="1"/>
    </xf>
    <xf numFmtId="0" fontId="8" fillId="3" borderId="6" xfId="0" applyFont="1" applyFill="1" applyBorder="1" applyAlignment="1" applyProtection="1">
      <alignment horizontal="right" vertical="center" wrapText="1" indent="1"/>
      <protection hidden="1"/>
    </xf>
    <xf numFmtId="0" fontId="8" fillId="3" borderId="7" xfId="0" applyFont="1" applyFill="1" applyBorder="1" applyAlignment="1" applyProtection="1">
      <alignment horizontal="left" vertical="center" wrapText="1" indent="1"/>
      <protection hidden="1"/>
    </xf>
    <xf numFmtId="0" fontId="7" fillId="3" borderId="0" xfId="0" applyFont="1" applyFill="1" applyBorder="1" applyAlignment="1" applyProtection="1">
      <alignment horizontal="left" vertical="center" wrapText="1" indent="1"/>
      <protection hidden="1"/>
    </xf>
    <xf numFmtId="0" fontId="0" fillId="0" borderId="0" xfId="0" applyAlignment="1" applyProtection="1">
      <alignment vertical="center" wrapText="1"/>
      <protection hidden="1"/>
    </xf>
    <xf numFmtId="0" fontId="0" fillId="5" borderId="5" xfId="0" applyFill="1" applyBorder="1" applyProtection="1">
      <protection hidden="1"/>
    </xf>
    <xf numFmtId="0" fontId="0" fillId="5" borderId="23" xfId="0" applyFill="1" applyBorder="1" applyProtection="1">
      <protection hidden="1"/>
    </xf>
    <xf numFmtId="0" fontId="0" fillId="5" borderId="20" xfId="0" applyFill="1" applyBorder="1" applyProtection="1">
      <protection hidden="1"/>
    </xf>
    <xf numFmtId="0" fontId="0" fillId="0" borderId="24" xfId="0" applyBorder="1" applyProtection="1">
      <protection hidden="1"/>
    </xf>
    <xf numFmtId="0" fontId="0" fillId="0" borderId="0" xfId="0" applyBorder="1" applyProtection="1">
      <protection hidden="1"/>
    </xf>
    <xf numFmtId="0" fontId="0" fillId="0" borderId="13" xfId="0" applyBorder="1" applyProtection="1">
      <protection hidden="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right" vertical="center"/>
      <protection hidden="1"/>
    </xf>
    <xf numFmtId="0" fontId="0" fillId="0" borderId="13" xfId="0" applyBorder="1" applyAlignment="1" applyProtection="1">
      <alignment horizontal="center" vertical="center"/>
      <protection hidden="1"/>
    </xf>
    <xf numFmtId="0" fontId="9" fillId="0" borderId="4" xfId="0" applyFont="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3" fontId="0" fillId="0" borderId="0" xfId="0" applyNumberFormat="1" applyBorder="1" applyAlignment="1" applyProtection="1">
      <alignment horizontal="center" vertical="center"/>
      <protection hidden="1"/>
    </xf>
    <xf numFmtId="8" fontId="0" fillId="0" borderId="0" xfId="0" applyNumberFormat="1" applyBorder="1" applyAlignment="1" applyProtection="1">
      <alignment horizontal="right" vertical="center"/>
      <protection hidden="1"/>
    </xf>
    <xf numFmtId="8" fontId="0" fillId="0" borderId="13" xfId="0" applyNumberForma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1" fontId="0" fillId="0" borderId="0" xfId="0" applyNumberFormat="1" applyBorder="1" applyAlignment="1" applyProtection="1">
      <alignment horizontal="center" vertical="center"/>
      <protection hidden="1"/>
    </xf>
    <xf numFmtId="0" fontId="0" fillId="0" borderId="2" xfId="0" applyBorder="1" applyAlignment="1" applyProtection="1">
      <alignment horizontal="center" vertical="center"/>
      <protection hidden="1"/>
    </xf>
    <xf numFmtId="38" fontId="0" fillId="0" borderId="2" xfId="0" applyNumberFormat="1" applyBorder="1" applyAlignment="1" applyProtection="1">
      <alignment horizontal="center" vertical="center"/>
      <protection hidden="1"/>
    </xf>
    <xf numFmtId="8" fontId="0" fillId="0" borderId="2" xfId="0" applyNumberFormat="1" applyBorder="1" applyAlignment="1" applyProtection="1">
      <alignment horizontal="right" vertical="center"/>
      <protection hidden="1"/>
    </xf>
    <xf numFmtId="8" fontId="0" fillId="0" borderId="11"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right" vertical="center"/>
      <protection hidden="1"/>
    </xf>
    <xf numFmtId="0" fontId="0" fillId="6" borderId="5" xfId="0" applyFill="1" applyBorder="1" applyAlignment="1" applyProtection="1">
      <alignment horizontal="left" vertical="center"/>
      <protection hidden="1"/>
    </xf>
    <xf numFmtId="0" fontId="0" fillId="6" borderId="23" xfId="0" applyFill="1" applyBorder="1" applyAlignment="1" applyProtection="1">
      <alignment horizontal="center" vertical="center"/>
      <protection hidden="1"/>
    </xf>
    <xf numFmtId="0" fontId="0" fillId="6" borderId="23" xfId="0" applyFill="1" applyBorder="1" applyAlignment="1" applyProtection="1">
      <alignment horizontal="right" vertical="center"/>
      <protection hidden="1"/>
    </xf>
    <xf numFmtId="0" fontId="0" fillId="6" borderId="20" xfId="0" applyFill="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4" xfId="0" applyBorder="1" applyAlignment="1" applyProtection="1">
      <alignment horizontal="right" vertical="center"/>
      <protection hidden="1"/>
    </xf>
    <xf numFmtId="0" fontId="0" fillId="0" borderId="12" xfId="0" applyBorder="1" applyAlignment="1" applyProtection="1">
      <alignment horizontal="center" vertical="center"/>
      <protection hidden="1"/>
    </xf>
    <xf numFmtId="3" fontId="0" fillId="0" borderId="2" xfId="0" applyNumberFormat="1" applyBorder="1" applyAlignment="1" applyProtection="1">
      <alignment horizontal="center" vertical="center"/>
      <protection hidden="1"/>
    </xf>
    <xf numFmtId="3" fontId="0" fillId="0" borderId="0" xfId="0" applyNumberFormat="1" applyAlignment="1" applyProtection="1">
      <alignment horizontal="center"/>
      <protection hidden="1"/>
    </xf>
    <xf numFmtId="38" fontId="0" fillId="0" borderId="0" xfId="0" applyNumberFormat="1" applyAlignment="1" applyProtection="1">
      <alignment horizontal="center"/>
      <protection hidden="1"/>
    </xf>
    <xf numFmtId="0" fontId="3" fillId="0" borderId="0" xfId="0" applyFont="1" applyProtection="1">
      <protection hidden="1"/>
    </xf>
    <xf numFmtId="8" fontId="11" fillId="0" borderId="0" xfId="0" applyNumberFormat="1" applyFont="1" applyAlignment="1" applyProtection="1">
      <alignment horizontal="center"/>
      <protection hidden="1"/>
    </xf>
    <xf numFmtId="0" fontId="21" fillId="0" borderId="0" xfId="0" applyFont="1"/>
    <xf numFmtId="0" fontId="10" fillId="0" borderId="4" xfId="0" applyFont="1" applyBorder="1" applyAlignment="1" applyProtection="1">
      <alignment horizontal="left" vertical="center"/>
      <protection locked="0"/>
    </xf>
    <xf numFmtId="0" fontId="10" fillId="0" borderId="4" xfId="0" applyFont="1" applyBorder="1" applyAlignment="1" applyProtection="1">
      <alignment horizontal="center" vertical="center"/>
      <protection locked="0"/>
    </xf>
    <xf numFmtId="0" fontId="10" fillId="0" borderId="4" xfId="0" applyFont="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6" borderId="1"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xf numFmtId="0" fontId="10" fillId="4" borderId="4" xfId="0" applyFont="1" applyFill="1" applyBorder="1" applyAlignment="1" applyProtection="1">
      <alignment horizontal="center"/>
      <protection locked="0"/>
    </xf>
    <xf numFmtId="0" fontId="10" fillId="6" borderId="4"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7" fillId="8" borderId="4" xfId="0" applyFont="1" applyFill="1" applyBorder="1" applyProtection="1">
      <protection locked="0"/>
    </xf>
    <xf numFmtId="0" fontId="22" fillId="8" borderId="4" xfId="0" applyFont="1" applyFill="1" applyBorder="1" applyAlignment="1" applyProtection="1">
      <alignment horizontal="center"/>
      <protection locked="0"/>
    </xf>
    <xf numFmtId="0" fontId="12" fillId="3" borderId="0" xfId="0" applyFont="1" applyFill="1" applyAlignment="1">
      <alignment horizontal="left" vertical="center"/>
    </xf>
    <xf numFmtId="0" fontId="1" fillId="0" borderId="22" xfId="0" applyFont="1" applyBorder="1" applyAlignment="1" applyProtection="1">
      <alignment horizontal="left" vertical="center" wrapText="1" indent="1"/>
      <protection locked="0"/>
    </xf>
    <xf numFmtId="0" fontId="1" fillId="0" borderId="19" xfId="0" applyFont="1" applyBorder="1" applyAlignment="1" applyProtection="1">
      <alignment horizontal="left" vertical="center" wrapText="1" indent="1"/>
      <protection locked="0"/>
    </xf>
    <xf numFmtId="0" fontId="8" fillId="0" borderId="6"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13" fillId="0" borderId="17"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3" fillId="0" borderId="6"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16"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1" fillId="8" borderId="8" xfId="0" applyFont="1" applyFill="1" applyBorder="1" applyAlignment="1">
      <alignment horizontal="center" vertical="center" wrapText="1"/>
    </xf>
    <xf numFmtId="0" fontId="2" fillId="8" borderId="27" xfId="0" applyFont="1" applyFill="1" applyBorder="1" applyAlignment="1">
      <alignment horizontal="center" vertical="center"/>
    </xf>
    <xf numFmtId="0" fontId="2" fillId="8" borderId="8" xfId="0" applyFont="1" applyFill="1" applyBorder="1" applyAlignment="1">
      <alignment horizontal="center" vertical="center"/>
    </xf>
    <xf numFmtId="0" fontId="12" fillId="3" borderId="0" xfId="0" applyFont="1" applyFill="1" applyAlignment="1">
      <alignment horizontal="left" vertical="center"/>
    </xf>
    <xf numFmtId="0" fontId="20" fillId="3" borderId="28" xfId="0" applyFont="1" applyFill="1" applyBorder="1" applyAlignment="1">
      <alignment horizontal="left" vertical="center"/>
    </xf>
    <xf numFmtId="0" fontId="20" fillId="3" borderId="31" xfId="0" applyFont="1" applyFill="1" applyBorder="1" applyAlignment="1">
      <alignment horizontal="left" vertical="center"/>
    </xf>
    <xf numFmtId="0" fontId="0" fillId="3" borderId="29"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6" fillId="3" borderId="33" xfId="0" applyFont="1" applyFill="1" applyBorder="1" applyAlignment="1">
      <alignment horizontal="left" vertical="center" wrapText="1"/>
    </xf>
    <xf numFmtId="0" fontId="7" fillId="3" borderId="6" xfId="0" applyFont="1" applyFill="1" applyBorder="1" applyAlignment="1" applyProtection="1">
      <alignment horizontal="left" vertical="center" wrapText="1" indent="1"/>
      <protection hidden="1"/>
    </xf>
    <xf numFmtId="0" fontId="7" fillId="3" borderId="8" xfId="0" applyFont="1" applyFill="1" applyBorder="1" applyAlignment="1" applyProtection="1">
      <alignment horizontal="left" vertical="center" wrapText="1" indent="1"/>
      <protection hidden="1"/>
    </xf>
    <xf numFmtId="0" fontId="12" fillId="9"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zoomScaleNormal="100" workbookViewId="0">
      <selection activeCell="D1" sqref="D1:E1"/>
    </sheetView>
  </sheetViews>
  <sheetFormatPr defaultRowHeight="15" x14ac:dyDescent="0.25"/>
  <cols>
    <col min="1" max="1" width="29.42578125" customWidth="1"/>
    <col min="2" max="2" width="17.28515625" customWidth="1"/>
    <col min="3" max="3" width="23.140625" customWidth="1"/>
    <col min="4" max="4" width="36.85546875" customWidth="1"/>
    <col min="5" max="5" width="30.7109375" customWidth="1"/>
    <col min="6" max="6" width="18.7109375" customWidth="1"/>
    <col min="7" max="7" width="24.7109375" customWidth="1"/>
    <col min="8" max="8" width="18.85546875" customWidth="1"/>
    <col min="9" max="9" width="20.7109375" customWidth="1"/>
    <col min="10" max="10" width="16" customWidth="1"/>
    <col min="11" max="11" width="10.42578125" customWidth="1"/>
    <col min="12" max="12" width="8.5703125" customWidth="1"/>
    <col min="13" max="13" width="10" customWidth="1"/>
    <col min="14" max="14" width="10.140625" customWidth="1"/>
    <col min="15" max="15" width="10.85546875" customWidth="1"/>
    <col min="16" max="16" width="10.28515625" customWidth="1"/>
    <col min="17" max="17" width="10.7109375" customWidth="1"/>
    <col min="18" max="18" width="9.140625" hidden="1" customWidth="1"/>
    <col min="19" max="19" width="9.5703125" hidden="1" customWidth="1"/>
    <col min="20" max="20" width="9" hidden="1" customWidth="1"/>
    <col min="21" max="21" width="0" hidden="1" customWidth="1"/>
  </cols>
  <sheetData>
    <row r="1" spans="1:20" ht="61.5" x14ac:dyDescent="0.9">
      <c r="A1" s="107" t="s">
        <v>1452</v>
      </c>
      <c r="C1" s="4"/>
      <c r="D1" s="149" t="s">
        <v>1455</v>
      </c>
      <c r="E1" s="149"/>
      <c r="F1" s="4"/>
      <c r="G1" s="4"/>
      <c r="H1" s="4"/>
      <c r="I1" s="4"/>
      <c r="J1" s="4"/>
      <c r="K1" s="4"/>
      <c r="L1" s="4"/>
      <c r="M1" s="4"/>
      <c r="N1" s="4"/>
      <c r="O1" s="4"/>
      <c r="P1" s="4"/>
      <c r="Q1" s="4"/>
    </row>
    <row r="2" spans="1:20" s="2" customFormat="1" ht="57" customHeight="1" thickBot="1" x14ac:dyDescent="0.3">
      <c r="A2" s="140" t="s">
        <v>1426</v>
      </c>
      <c r="B2" s="140"/>
      <c r="C2" s="140"/>
      <c r="D2" s="119"/>
      <c r="E2" s="119"/>
      <c r="F2" s="119"/>
      <c r="G2" s="119"/>
      <c r="H2" s="119"/>
      <c r="I2" s="119"/>
      <c r="J2" s="6"/>
      <c r="K2" s="7"/>
      <c r="L2" s="7"/>
      <c r="M2" s="7"/>
      <c r="N2" s="7"/>
      <c r="O2" s="7"/>
      <c r="P2" s="7"/>
      <c r="Q2" s="7"/>
      <c r="R2" s="7"/>
      <c r="S2" s="7"/>
      <c r="T2" s="7"/>
    </row>
    <row r="3" spans="1:20" ht="44.25" customHeight="1" thickTop="1" thickBot="1" x14ac:dyDescent="0.3">
      <c r="A3" s="143" t="s">
        <v>1451</v>
      </c>
      <c r="B3" s="145" t="s">
        <v>1444</v>
      </c>
      <c r="C3" s="146"/>
      <c r="D3" s="20" t="e">
        <f>VLOOKUP(D4,Allocations,2,FALSE)</f>
        <v>#N/A</v>
      </c>
      <c r="E3" s="8"/>
      <c r="F3" s="3"/>
      <c r="G3" s="3"/>
      <c r="H3" s="3"/>
      <c r="I3" s="3"/>
      <c r="J3" s="4"/>
      <c r="K3" s="4"/>
      <c r="L3" s="4"/>
      <c r="M3" s="4"/>
      <c r="N3" s="4"/>
      <c r="O3" s="4"/>
      <c r="P3" s="4"/>
      <c r="Q3" s="4"/>
      <c r="R3" s="4"/>
      <c r="S3" s="4"/>
      <c r="T3" s="4"/>
    </row>
    <row r="4" spans="1:20" ht="66" customHeight="1" thickTop="1" thickBot="1" x14ac:dyDescent="0.4">
      <c r="A4" s="144"/>
      <c r="B4" s="141" t="s">
        <v>1376</v>
      </c>
      <c r="C4" s="142"/>
      <c r="D4" s="49"/>
      <c r="E4" s="5"/>
      <c r="F4" s="5"/>
      <c r="G4" s="5"/>
      <c r="H4" s="5"/>
      <c r="I4" s="5"/>
      <c r="J4" s="4"/>
      <c r="K4" s="4"/>
      <c r="L4" s="4"/>
      <c r="M4" s="4"/>
      <c r="N4" s="4"/>
      <c r="O4" s="4"/>
      <c r="P4" s="4"/>
      <c r="Q4" s="4"/>
      <c r="R4" s="4"/>
      <c r="S4" s="4"/>
      <c r="T4" s="4"/>
    </row>
    <row r="5" spans="1:20" ht="48" customHeight="1" thickBot="1" x14ac:dyDescent="0.3">
      <c r="A5" s="10"/>
      <c r="B5" s="21"/>
      <c r="C5" s="138" t="s">
        <v>1450</v>
      </c>
      <c r="D5" s="138"/>
      <c r="E5" s="139"/>
      <c r="F5" s="139"/>
      <c r="G5" s="139"/>
      <c r="H5" s="139"/>
      <c r="I5" s="139"/>
      <c r="J5" s="12"/>
      <c r="K5" s="137"/>
      <c r="L5" s="137"/>
      <c r="M5" s="13"/>
      <c r="N5" s="137"/>
      <c r="O5" s="137"/>
      <c r="P5" s="11"/>
      <c r="Q5" s="11"/>
      <c r="R5" s="11"/>
      <c r="S5" s="11"/>
      <c r="T5" s="14"/>
    </row>
    <row r="6" spans="1:20" ht="31.5" customHeight="1" thickBot="1" x14ac:dyDescent="0.3">
      <c r="A6" s="15" t="s">
        <v>1453</v>
      </c>
      <c r="B6" s="16"/>
      <c r="C6" s="17"/>
      <c r="D6" s="18"/>
      <c r="E6" s="15" t="s">
        <v>1406</v>
      </c>
      <c r="F6" s="19"/>
      <c r="G6" s="17"/>
      <c r="H6" s="9"/>
      <c r="I6" s="15" t="s">
        <v>1425</v>
      </c>
      <c r="J6" s="122" t="s">
        <v>1410</v>
      </c>
      <c r="K6" s="123"/>
      <c r="L6" s="123"/>
      <c r="M6" s="123"/>
      <c r="N6" s="123"/>
      <c r="O6" s="123"/>
      <c r="P6" s="123"/>
      <c r="Q6" s="123"/>
      <c r="R6" s="123"/>
      <c r="S6" s="123"/>
      <c r="T6" s="124"/>
    </row>
    <row r="7" spans="1:20" ht="39" customHeight="1" thickTop="1" thickBot="1" x14ac:dyDescent="0.3">
      <c r="A7" s="135" t="s">
        <v>0</v>
      </c>
      <c r="B7" s="135" t="s">
        <v>1431</v>
      </c>
      <c r="C7" s="127" t="s">
        <v>1404</v>
      </c>
      <c r="D7" s="127" t="s">
        <v>1405</v>
      </c>
      <c r="E7" s="127" t="s">
        <v>1407</v>
      </c>
      <c r="F7" s="127" t="s">
        <v>1432</v>
      </c>
      <c r="G7" s="127" t="s">
        <v>1408</v>
      </c>
      <c r="H7" s="127" t="s">
        <v>1433</v>
      </c>
      <c r="I7" s="127" t="s">
        <v>1448</v>
      </c>
      <c r="J7" s="120" t="s">
        <v>1409</v>
      </c>
      <c r="K7" s="129" t="s">
        <v>1434</v>
      </c>
      <c r="L7" s="130"/>
      <c r="M7" s="51"/>
      <c r="N7" s="131" t="s">
        <v>1412</v>
      </c>
      <c r="O7" s="131"/>
      <c r="P7" s="131" t="s">
        <v>1413</v>
      </c>
      <c r="Q7" s="132"/>
      <c r="R7" s="125" t="s">
        <v>1443</v>
      </c>
      <c r="S7" s="125" t="s">
        <v>1414</v>
      </c>
      <c r="T7" s="133" t="s">
        <v>1411</v>
      </c>
    </row>
    <row r="8" spans="1:20" ht="48" customHeight="1" thickBot="1" x14ac:dyDescent="0.3">
      <c r="A8" s="136"/>
      <c r="B8" s="136"/>
      <c r="C8" s="128"/>
      <c r="D8" s="128"/>
      <c r="E8" s="128"/>
      <c r="F8" s="128"/>
      <c r="G8" s="128"/>
      <c r="H8" s="128"/>
      <c r="I8" s="128"/>
      <c r="J8" s="121"/>
      <c r="K8" s="52" t="s">
        <v>1435</v>
      </c>
      <c r="L8" s="52" t="s">
        <v>1436</v>
      </c>
      <c r="M8" s="52" t="s">
        <v>1437</v>
      </c>
      <c r="N8" s="52" t="s">
        <v>1442</v>
      </c>
      <c r="O8" s="52" t="s">
        <v>1441</v>
      </c>
      <c r="P8" s="52" t="s">
        <v>1442</v>
      </c>
      <c r="Q8" s="53" t="s">
        <v>1441</v>
      </c>
      <c r="R8" s="126"/>
      <c r="S8" s="126"/>
      <c r="T8" s="134"/>
    </row>
    <row r="9" spans="1:20" ht="15" customHeight="1" x14ac:dyDescent="0.25">
      <c r="A9" s="56"/>
      <c r="B9" s="56"/>
      <c r="C9" s="56"/>
      <c r="D9" s="56"/>
      <c r="E9" s="108"/>
      <c r="F9" s="56"/>
      <c r="G9" s="56"/>
      <c r="H9" s="56"/>
      <c r="I9" s="109"/>
      <c r="J9" s="110"/>
      <c r="K9" s="111"/>
      <c r="L9" s="112"/>
      <c r="M9" s="113"/>
      <c r="N9" s="111"/>
      <c r="O9" s="111"/>
      <c r="P9" s="112"/>
      <c r="Q9" s="112"/>
      <c r="R9" s="54">
        <f>N9+P9</f>
        <v>0</v>
      </c>
      <c r="S9" s="55">
        <f>O9+Q9</f>
        <v>0</v>
      </c>
      <c r="T9" s="54">
        <f>R9+S9</f>
        <v>0</v>
      </c>
    </row>
    <row r="10" spans="1:20" ht="15" customHeight="1" x14ac:dyDescent="0.25">
      <c r="A10" s="56"/>
      <c r="B10" s="56"/>
      <c r="C10" s="56"/>
      <c r="D10" s="56"/>
      <c r="E10" s="108"/>
      <c r="F10" s="56"/>
      <c r="G10" s="56"/>
      <c r="H10" s="56"/>
      <c r="I10" s="109"/>
      <c r="J10" s="110"/>
      <c r="K10" s="114"/>
      <c r="L10" s="115"/>
      <c r="M10" s="116"/>
      <c r="N10" s="114"/>
      <c r="O10" s="114"/>
      <c r="P10" s="115"/>
      <c r="Q10" s="115"/>
      <c r="R10" s="54">
        <f t="shared" ref="R10:R24" si="0">N10+P10</f>
        <v>0</v>
      </c>
      <c r="S10" s="55">
        <f t="shared" ref="S10:S24" si="1">O10+Q10</f>
        <v>0</v>
      </c>
      <c r="T10" s="54">
        <f t="shared" ref="T10:T24" si="2">R10+S10</f>
        <v>0</v>
      </c>
    </row>
    <row r="11" spans="1:20" x14ac:dyDescent="0.25">
      <c r="A11" s="56"/>
      <c r="B11" s="56"/>
      <c r="C11" s="56"/>
      <c r="D11" s="56"/>
      <c r="E11" s="108"/>
      <c r="F11" s="56"/>
      <c r="G11" s="56"/>
      <c r="H11" s="56"/>
      <c r="I11" s="109"/>
      <c r="J11" s="110"/>
      <c r="K11" s="114"/>
      <c r="L11" s="115"/>
      <c r="M11" s="116"/>
      <c r="N11" s="114"/>
      <c r="O11" s="114"/>
      <c r="P11" s="115"/>
      <c r="Q11" s="115"/>
      <c r="R11" s="54">
        <f t="shared" si="0"/>
        <v>0</v>
      </c>
      <c r="S11" s="55">
        <f t="shared" si="1"/>
        <v>0</v>
      </c>
      <c r="T11" s="54">
        <f t="shared" si="2"/>
        <v>0</v>
      </c>
    </row>
    <row r="12" spans="1:20" x14ac:dyDescent="0.25">
      <c r="A12" s="56"/>
      <c r="B12" s="56"/>
      <c r="C12" s="56"/>
      <c r="D12" s="56"/>
      <c r="E12" s="108"/>
      <c r="F12" s="56"/>
      <c r="G12" s="56"/>
      <c r="H12" s="56"/>
      <c r="I12" s="109"/>
      <c r="J12" s="110"/>
      <c r="K12" s="114"/>
      <c r="L12" s="115"/>
      <c r="M12" s="116"/>
      <c r="N12" s="114"/>
      <c r="O12" s="114"/>
      <c r="P12" s="115"/>
      <c r="Q12" s="115"/>
      <c r="R12" s="54">
        <f t="shared" si="0"/>
        <v>0</v>
      </c>
      <c r="S12" s="55">
        <f t="shared" si="1"/>
        <v>0</v>
      </c>
      <c r="T12" s="54">
        <f t="shared" si="2"/>
        <v>0</v>
      </c>
    </row>
    <row r="13" spans="1:20" x14ac:dyDescent="0.25">
      <c r="A13" s="56"/>
      <c r="B13" s="56"/>
      <c r="C13" s="56"/>
      <c r="D13" s="56"/>
      <c r="E13" s="108"/>
      <c r="F13" s="56"/>
      <c r="G13" s="56"/>
      <c r="H13" s="56"/>
      <c r="I13" s="109"/>
      <c r="J13" s="110"/>
      <c r="K13" s="114"/>
      <c r="L13" s="115"/>
      <c r="M13" s="116"/>
      <c r="N13" s="114"/>
      <c r="O13" s="114"/>
      <c r="P13" s="115"/>
      <c r="Q13" s="115"/>
      <c r="R13" s="54">
        <f t="shared" si="0"/>
        <v>0</v>
      </c>
      <c r="S13" s="55">
        <f t="shared" si="1"/>
        <v>0</v>
      </c>
      <c r="T13" s="54">
        <f t="shared" si="2"/>
        <v>0</v>
      </c>
    </row>
    <row r="14" spans="1:20" x14ac:dyDescent="0.25">
      <c r="A14" s="56"/>
      <c r="B14" s="56"/>
      <c r="C14" s="56"/>
      <c r="D14" s="56"/>
      <c r="E14" s="108"/>
      <c r="F14" s="56"/>
      <c r="G14" s="56"/>
      <c r="H14" s="56"/>
      <c r="I14" s="109"/>
      <c r="J14" s="110"/>
      <c r="K14" s="114"/>
      <c r="L14" s="115"/>
      <c r="M14" s="116"/>
      <c r="N14" s="114"/>
      <c r="O14" s="114"/>
      <c r="P14" s="115"/>
      <c r="Q14" s="115"/>
      <c r="R14" s="54">
        <f t="shared" si="0"/>
        <v>0</v>
      </c>
      <c r="S14" s="55">
        <f t="shared" si="1"/>
        <v>0</v>
      </c>
      <c r="T14" s="54">
        <f t="shared" si="2"/>
        <v>0</v>
      </c>
    </row>
    <row r="15" spans="1:20" x14ac:dyDescent="0.25">
      <c r="A15" s="56"/>
      <c r="B15" s="56"/>
      <c r="C15" s="56"/>
      <c r="D15" s="56"/>
      <c r="E15" s="108"/>
      <c r="F15" s="56"/>
      <c r="G15" s="56"/>
      <c r="H15" s="56"/>
      <c r="I15" s="109"/>
      <c r="J15" s="110"/>
      <c r="K15" s="114"/>
      <c r="L15" s="115"/>
      <c r="M15" s="116"/>
      <c r="N15" s="114"/>
      <c r="O15" s="114"/>
      <c r="P15" s="115"/>
      <c r="Q15" s="115"/>
      <c r="R15" s="54">
        <f t="shared" si="0"/>
        <v>0</v>
      </c>
      <c r="S15" s="55">
        <f t="shared" si="1"/>
        <v>0</v>
      </c>
      <c r="T15" s="54">
        <f t="shared" si="2"/>
        <v>0</v>
      </c>
    </row>
    <row r="16" spans="1:20" x14ac:dyDescent="0.25">
      <c r="A16" s="56"/>
      <c r="B16" s="56"/>
      <c r="C16" s="56"/>
      <c r="D16" s="56"/>
      <c r="E16" s="108"/>
      <c r="F16" s="56"/>
      <c r="G16" s="56"/>
      <c r="H16" s="56"/>
      <c r="I16" s="109"/>
      <c r="J16" s="110"/>
      <c r="K16" s="114"/>
      <c r="L16" s="115"/>
      <c r="M16" s="116"/>
      <c r="N16" s="114"/>
      <c r="O16" s="114"/>
      <c r="P16" s="115"/>
      <c r="Q16" s="115"/>
      <c r="R16" s="54">
        <f t="shared" si="0"/>
        <v>0</v>
      </c>
      <c r="S16" s="55">
        <f t="shared" si="1"/>
        <v>0</v>
      </c>
      <c r="T16" s="54">
        <f t="shared" si="2"/>
        <v>0</v>
      </c>
    </row>
    <row r="17" spans="1:20" x14ac:dyDescent="0.25">
      <c r="A17" s="56"/>
      <c r="B17" s="56"/>
      <c r="C17" s="56"/>
      <c r="D17" s="56"/>
      <c r="E17" s="108"/>
      <c r="F17" s="56"/>
      <c r="G17" s="56"/>
      <c r="H17" s="56"/>
      <c r="I17" s="109"/>
      <c r="J17" s="110"/>
      <c r="K17" s="114"/>
      <c r="L17" s="115"/>
      <c r="M17" s="116"/>
      <c r="N17" s="114"/>
      <c r="O17" s="114"/>
      <c r="P17" s="115"/>
      <c r="Q17" s="115"/>
      <c r="R17" s="54">
        <f t="shared" si="0"/>
        <v>0</v>
      </c>
      <c r="S17" s="55">
        <f t="shared" si="1"/>
        <v>0</v>
      </c>
      <c r="T17" s="54">
        <f t="shared" si="2"/>
        <v>0</v>
      </c>
    </row>
    <row r="18" spans="1:20" x14ac:dyDescent="0.25">
      <c r="A18" s="56"/>
      <c r="B18" s="56"/>
      <c r="C18" s="56"/>
      <c r="D18" s="56"/>
      <c r="E18" s="108"/>
      <c r="F18" s="56"/>
      <c r="G18" s="56"/>
      <c r="H18" s="56"/>
      <c r="I18" s="109"/>
      <c r="J18" s="110"/>
      <c r="K18" s="114"/>
      <c r="L18" s="115"/>
      <c r="M18" s="116"/>
      <c r="N18" s="114"/>
      <c r="O18" s="114"/>
      <c r="P18" s="115"/>
      <c r="Q18" s="115"/>
      <c r="R18" s="54">
        <f t="shared" si="0"/>
        <v>0</v>
      </c>
      <c r="S18" s="55">
        <f t="shared" si="1"/>
        <v>0</v>
      </c>
      <c r="T18" s="54">
        <f t="shared" si="2"/>
        <v>0</v>
      </c>
    </row>
    <row r="19" spans="1:20" x14ac:dyDescent="0.25">
      <c r="A19" s="56"/>
      <c r="B19" s="56"/>
      <c r="C19" s="56"/>
      <c r="D19" s="56"/>
      <c r="E19" s="108"/>
      <c r="F19" s="56"/>
      <c r="G19" s="56"/>
      <c r="H19" s="56"/>
      <c r="I19" s="109"/>
      <c r="J19" s="110"/>
      <c r="K19" s="114"/>
      <c r="L19" s="115"/>
      <c r="M19" s="116"/>
      <c r="N19" s="114"/>
      <c r="O19" s="114"/>
      <c r="P19" s="115"/>
      <c r="Q19" s="115"/>
      <c r="R19" s="54">
        <f t="shared" si="0"/>
        <v>0</v>
      </c>
      <c r="S19" s="55">
        <f t="shared" si="1"/>
        <v>0</v>
      </c>
      <c r="T19" s="54">
        <f t="shared" si="2"/>
        <v>0</v>
      </c>
    </row>
    <row r="20" spans="1:20" x14ac:dyDescent="0.25">
      <c r="A20" s="56"/>
      <c r="B20" s="56"/>
      <c r="C20" s="56"/>
      <c r="D20" s="56"/>
      <c r="E20" s="108"/>
      <c r="F20" s="56"/>
      <c r="G20" s="56"/>
      <c r="H20" s="56"/>
      <c r="I20" s="109"/>
      <c r="J20" s="110"/>
      <c r="K20" s="114"/>
      <c r="L20" s="115"/>
      <c r="M20" s="116"/>
      <c r="N20" s="114"/>
      <c r="O20" s="114"/>
      <c r="P20" s="115"/>
      <c r="Q20" s="115"/>
      <c r="R20" s="54">
        <f t="shared" si="0"/>
        <v>0</v>
      </c>
      <c r="S20" s="55">
        <f t="shared" si="1"/>
        <v>0</v>
      </c>
      <c r="T20" s="54">
        <f t="shared" si="2"/>
        <v>0</v>
      </c>
    </row>
    <row r="21" spans="1:20" x14ac:dyDescent="0.25">
      <c r="A21" s="56"/>
      <c r="B21" s="56"/>
      <c r="C21" s="56"/>
      <c r="D21" s="56"/>
      <c r="E21" s="108"/>
      <c r="F21" s="56"/>
      <c r="G21" s="56"/>
      <c r="H21" s="56"/>
      <c r="I21" s="109"/>
      <c r="J21" s="110"/>
      <c r="K21" s="114"/>
      <c r="L21" s="115"/>
      <c r="M21" s="116"/>
      <c r="N21" s="114"/>
      <c r="O21" s="114"/>
      <c r="P21" s="115"/>
      <c r="Q21" s="115"/>
      <c r="R21" s="54">
        <f t="shared" si="0"/>
        <v>0</v>
      </c>
      <c r="S21" s="55">
        <f t="shared" si="1"/>
        <v>0</v>
      </c>
      <c r="T21" s="54">
        <f t="shared" si="2"/>
        <v>0</v>
      </c>
    </row>
    <row r="22" spans="1:20" x14ac:dyDescent="0.25">
      <c r="A22" s="56"/>
      <c r="B22" s="56"/>
      <c r="C22" s="56"/>
      <c r="D22" s="56"/>
      <c r="E22" s="108"/>
      <c r="F22" s="56"/>
      <c r="G22" s="56"/>
      <c r="H22" s="56"/>
      <c r="I22" s="109"/>
      <c r="J22" s="110"/>
      <c r="K22" s="114"/>
      <c r="L22" s="115"/>
      <c r="M22" s="116"/>
      <c r="N22" s="114"/>
      <c r="O22" s="114"/>
      <c r="P22" s="115"/>
      <c r="Q22" s="115"/>
      <c r="R22" s="54">
        <f t="shared" si="0"/>
        <v>0</v>
      </c>
      <c r="S22" s="55">
        <f t="shared" si="1"/>
        <v>0</v>
      </c>
      <c r="T22" s="54">
        <f t="shared" si="2"/>
        <v>0</v>
      </c>
    </row>
    <row r="23" spans="1:20" x14ac:dyDescent="0.25">
      <c r="A23" s="56"/>
      <c r="B23" s="56"/>
      <c r="C23" s="56"/>
      <c r="D23" s="56"/>
      <c r="E23" s="108"/>
      <c r="F23" s="56"/>
      <c r="G23" s="56"/>
      <c r="H23" s="56"/>
      <c r="I23" s="109"/>
      <c r="J23" s="110"/>
      <c r="K23" s="114"/>
      <c r="L23" s="115"/>
      <c r="M23" s="116"/>
      <c r="N23" s="114"/>
      <c r="O23" s="114"/>
      <c r="P23" s="115"/>
      <c r="Q23" s="115"/>
      <c r="R23" s="54">
        <f t="shared" si="0"/>
        <v>0</v>
      </c>
      <c r="S23" s="55">
        <f t="shared" si="1"/>
        <v>0</v>
      </c>
      <c r="T23" s="54">
        <f t="shared" si="2"/>
        <v>0</v>
      </c>
    </row>
    <row r="24" spans="1:20" x14ac:dyDescent="0.25">
      <c r="A24" s="56"/>
      <c r="B24" s="56"/>
      <c r="C24" s="56"/>
      <c r="D24" s="56"/>
      <c r="E24" s="108"/>
      <c r="F24" s="56"/>
      <c r="G24" s="56"/>
      <c r="H24" s="56"/>
      <c r="I24" s="109"/>
      <c r="J24" s="110"/>
      <c r="K24" s="114"/>
      <c r="L24" s="115"/>
      <c r="M24" s="116"/>
      <c r="N24" s="114"/>
      <c r="O24" s="114"/>
      <c r="P24" s="115"/>
      <c r="Q24" s="115"/>
      <c r="R24" s="54">
        <f t="shared" si="0"/>
        <v>0</v>
      </c>
      <c r="S24" s="55">
        <f t="shared" si="1"/>
        <v>0</v>
      </c>
      <c r="T24" s="54">
        <f t="shared" si="2"/>
        <v>0</v>
      </c>
    </row>
    <row r="25" spans="1:20" x14ac:dyDescent="0.25">
      <c r="A25" s="56" t="s">
        <v>1454</v>
      </c>
      <c r="B25" s="56"/>
      <c r="C25" s="56"/>
      <c r="D25" s="56"/>
      <c r="E25" s="108"/>
      <c r="F25" s="56"/>
      <c r="G25" s="56"/>
      <c r="H25" s="56"/>
      <c r="I25" s="109"/>
      <c r="J25" s="110"/>
      <c r="K25" s="114"/>
      <c r="L25" s="115"/>
      <c r="M25" s="116"/>
      <c r="N25" s="114"/>
      <c r="O25" s="114"/>
      <c r="P25" s="115"/>
      <c r="Q25" s="115"/>
      <c r="R25" s="57"/>
      <c r="S25" s="58"/>
      <c r="T25" s="57"/>
    </row>
    <row r="26" spans="1:20" ht="15.75" x14ac:dyDescent="0.25">
      <c r="A26" s="59"/>
      <c r="B26" s="60"/>
      <c r="C26" s="60"/>
      <c r="D26" s="60"/>
      <c r="E26" s="60"/>
      <c r="F26" s="60"/>
      <c r="G26" s="60"/>
      <c r="H26" s="60"/>
      <c r="I26" s="60"/>
      <c r="J26" s="117" t="s">
        <v>1415</v>
      </c>
      <c r="K26" s="118">
        <f ca="1">SUM(K9:OFFSET(K26,-1,0))</f>
        <v>0</v>
      </c>
      <c r="L26" s="118">
        <f ca="1">SUM(L9:OFFSET(L26,-1,0))</f>
        <v>0</v>
      </c>
      <c r="M26" s="118">
        <f ca="1">SUM(M9:OFFSET(M26,-1,0))</f>
        <v>0</v>
      </c>
      <c r="N26" s="118">
        <f ca="1">SUM(N9:OFFSET(N26,-1,0))</f>
        <v>0</v>
      </c>
      <c r="O26" s="118">
        <f ca="1">SUM(O9:OFFSET(O26,-1,0))</f>
        <v>0</v>
      </c>
      <c r="P26" s="118">
        <f ca="1">SUM(P9:OFFSET(P26,-1,0))</f>
        <v>0</v>
      </c>
      <c r="Q26" s="118">
        <f ca="1">SUM(Q9:OFFSET(Q26,-1,0))</f>
        <v>0</v>
      </c>
      <c r="R26" s="61">
        <f ca="1">SUM(R9:OFFSET(R26,-1,0))</f>
        <v>0</v>
      </c>
      <c r="S26" s="61">
        <f ca="1">SUM(S9:OFFSET(S26,-1,0))</f>
        <v>0</v>
      </c>
      <c r="T26" s="61">
        <f ca="1">SUM(T9:OFFSET(T26,-1,0))</f>
        <v>0</v>
      </c>
    </row>
    <row r="27" spans="1:20" ht="22.5" customHeight="1" x14ac:dyDescent="0.25">
      <c r="A27" s="62"/>
      <c r="B27" s="62"/>
      <c r="C27" s="62"/>
      <c r="D27" s="62"/>
      <c r="E27" s="62"/>
      <c r="F27" s="62"/>
      <c r="G27" s="64" t="s">
        <v>1439</v>
      </c>
      <c r="J27" s="62"/>
      <c r="K27" s="62"/>
      <c r="L27" s="62"/>
      <c r="M27" s="62"/>
      <c r="N27" s="62"/>
      <c r="O27" s="62"/>
      <c r="P27" s="62"/>
      <c r="Q27" s="62"/>
      <c r="R27" s="62"/>
      <c r="S27" s="62"/>
      <c r="T27" s="62"/>
    </row>
    <row r="28" spans="1:20" ht="15" customHeight="1" x14ac:dyDescent="0.25">
      <c r="A28" s="62"/>
      <c r="B28" s="62"/>
      <c r="C28" s="62"/>
      <c r="D28" s="62"/>
      <c r="E28" s="62"/>
      <c r="F28" s="62"/>
      <c r="G28" s="64" t="s">
        <v>1438</v>
      </c>
      <c r="J28" s="62"/>
      <c r="K28" s="64"/>
      <c r="L28" s="62"/>
      <c r="M28" s="62"/>
      <c r="N28" s="62"/>
      <c r="O28" s="62"/>
      <c r="P28" s="62"/>
      <c r="Q28" s="62"/>
      <c r="R28" s="62"/>
      <c r="S28" s="62"/>
      <c r="T28" s="62"/>
    </row>
    <row r="29" spans="1:20" ht="69" customHeight="1" x14ac:dyDescent="0.25">
      <c r="A29" s="62"/>
      <c r="B29" s="62"/>
      <c r="C29" s="62"/>
      <c r="D29" s="62"/>
      <c r="E29" s="62"/>
      <c r="F29" s="62"/>
      <c r="G29" s="62"/>
      <c r="H29" s="62"/>
      <c r="I29" s="63"/>
      <c r="J29" s="62"/>
      <c r="K29" s="64"/>
      <c r="L29" s="62"/>
      <c r="M29" s="62"/>
      <c r="N29" s="62"/>
      <c r="O29" s="62"/>
      <c r="P29" s="62"/>
      <c r="Q29" s="62"/>
      <c r="R29" s="62"/>
      <c r="S29" s="62"/>
      <c r="T29" s="62"/>
    </row>
    <row r="30" spans="1:20" ht="36.75" customHeight="1" x14ac:dyDescent="0.25">
      <c r="H30" s="62"/>
      <c r="I30" s="62"/>
      <c r="J30" s="62"/>
      <c r="K30" s="62"/>
      <c r="L30" s="62"/>
      <c r="M30" s="62"/>
      <c r="N30" s="62"/>
      <c r="O30" s="62"/>
      <c r="P30" s="62"/>
      <c r="Q30" s="62"/>
      <c r="R30" s="62"/>
      <c r="S30" s="62"/>
      <c r="T30" s="62"/>
    </row>
    <row r="31" spans="1:20" ht="33" customHeight="1" x14ac:dyDescent="0.25">
      <c r="H31" s="62"/>
      <c r="I31" s="62"/>
      <c r="J31" s="62"/>
      <c r="K31" s="62"/>
      <c r="L31" s="62"/>
      <c r="M31" s="62"/>
      <c r="N31" s="62"/>
      <c r="O31" s="62"/>
      <c r="P31" s="62"/>
      <c r="Q31" s="62"/>
      <c r="R31" s="62"/>
      <c r="S31" s="62"/>
      <c r="T31" s="62"/>
    </row>
    <row r="32" spans="1:20" ht="54" customHeight="1" x14ac:dyDescent="0.25"/>
    <row r="33" ht="12" customHeight="1" x14ac:dyDescent="0.25"/>
    <row r="35" ht="8.25" customHeight="1" x14ac:dyDescent="0.25"/>
    <row r="36" ht="30.75" customHeight="1" x14ac:dyDescent="0.25"/>
    <row r="37" ht="7.5" customHeight="1" x14ac:dyDescent="0.25"/>
    <row r="43" ht="9" customHeight="1" x14ac:dyDescent="0.25"/>
    <row r="45" ht="4.5" customHeight="1" x14ac:dyDescent="0.25"/>
  </sheetData>
  <mergeCells count="25">
    <mergeCell ref="D1:E1"/>
    <mergeCell ref="N5:O5"/>
    <mergeCell ref="C5:I5"/>
    <mergeCell ref="K5:L5"/>
    <mergeCell ref="B4:C4"/>
    <mergeCell ref="A3:A4"/>
    <mergeCell ref="B3:C3"/>
    <mergeCell ref="A2:C2"/>
    <mergeCell ref="A7:A8"/>
    <mergeCell ref="B7:B8"/>
    <mergeCell ref="C7:C8"/>
    <mergeCell ref="D7:D8"/>
    <mergeCell ref="E7:E8"/>
    <mergeCell ref="J7:J8"/>
    <mergeCell ref="J6:T6"/>
    <mergeCell ref="R7:R8"/>
    <mergeCell ref="S7:S8"/>
    <mergeCell ref="F7:F8"/>
    <mergeCell ref="G7:G8"/>
    <mergeCell ref="H7:H8"/>
    <mergeCell ref="I7:I8"/>
    <mergeCell ref="K7:L7"/>
    <mergeCell ref="N7:O7"/>
    <mergeCell ref="P7:Q7"/>
    <mergeCell ref="T7:T8"/>
  </mergeCells>
  <pageMargins left="0.25" right="0.25" top="0.25" bottom="0.25" header="0.3" footer="0"/>
  <pageSetup paperSize="5" scale="55" orientation="landscape" r:id="rId1"/>
  <rowBreaks count="1" manualBreakCount="1">
    <brk id="29"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x14:formula1>
            <xm:f>'Drop Down Menu List'!$A$2:$A$7</xm:f>
          </x14:formula1>
          <xm:sqref>A9:A24</xm:sqref>
        </x14:dataValidation>
        <x14:dataValidation type="list" allowBlank="1" showInputMessage="1" showErrorMessage="1">
          <x14:formula1>
            <xm:f>'Drop Down Menu List'!$B$2:$B$9</xm:f>
          </x14:formula1>
          <xm:sqref>B9:B25</xm:sqref>
        </x14:dataValidation>
        <x14:dataValidation type="list" allowBlank="1" showInputMessage="1" showErrorMessage="1">
          <x14:formula1>
            <xm:f>'Drop Down Menu List'!$F$2:$F$3</xm:f>
          </x14:formula1>
          <xm:sqref>I9:I25</xm:sqref>
        </x14:dataValidation>
        <x14:dataValidation type="list" allowBlank="1" showInputMessage="1" showErrorMessage="1">
          <x14:formula1>
            <xm:f>'Drop Down Menu List'!$D$2:$D$7</xm:f>
          </x14:formula1>
          <xm:sqref>G9:G25</xm:sqref>
        </x14:dataValidation>
        <x14:dataValidation type="list" allowBlank="1" showInputMessage="1" showErrorMessage="1">
          <x14:formula1>
            <xm:f>'Drop Down Menu List'!$C$2:$C$9</xm:f>
          </x14:formula1>
          <xm:sqref>E9:E25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8"/>
  <sheetViews>
    <sheetView workbookViewId="0">
      <selection activeCell="E9" sqref="E9"/>
    </sheetView>
  </sheetViews>
  <sheetFormatPr defaultRowHeight="15" x14ac:dyDescent="0.25"/>
  <cols>
    <col min="1" max="1" width="25" customWidth="1"/>
    <col min="2" max="2" width="39.7109375" customWidth="1"/>
  </cols>
  <sheetData>
    <row r="1" spans="1:2" ht="26.25" thickBot="1" x14ac:dyDescent="0.4">
      <c r="A1" s="47" t="s">
        <v>1446</v>
      </c>
      <c r="B1" s="48" t="s">
        <v>1447</v>
      </c>
    </row>
    <row r="2" spans="1:2" ht="15.75" thickBot="1" x14ac:dyDescent="0.3">
      <c r="A2" s="49" t="s">
        <v>24</v>
      </c>
      <c r="B2" s="50" t="s">
        <v>25</v>
      </c>
    </row>
    <row r="3" spans="1:2" ht="15.75" thickBot="1" x14ac:dyDescent="0.3">
      <c r="A3" s="49" t="s">
        <v>26</v>
      </c>
      <c r="B3" s="50" t="s">
        <v>27</v>
      </c>
    </row>
    <row r="4" spans="1:2" ht="15.75" thickBot="1" x14ac:dyDescent="0.3">
      <c r="A4" s="49" t="s">
        <v>28</v>
      </c>
      <c r="B4" s="50" t="s">
        <v>29</v>
      </c>
    </row>
    <row r="5" spans="1:2" ht="15.75" thickBot="1" x14ac:dyDescent="0.3">
      <c r="A5" s="49" t="s">
        <v>30</v>
      </c>
      <c r="B5" s="50" t="s">
        <v>31</v>
      </c>
    </row>
    <row r="6" spans="1:2" ht="15.75" thickBot="1" x14ac:dyDescent="0.3">
      <c r="A6" s="49" t="s">
        <v>32</v>
      </c>
      <c r="B6" s="50" t="s">
        <v>33</v>
      </c>
    </row>
    <row r="7" spans="1:2" ht="15.75" thickBot="1" x14ac:dyDescent="0.3">
      <c r="A7" s="49" t="s">
        <v>34</v>
      </c>
      <c r="B7" s="50" t="s">
        <v>35</v>
      </c>
    </row>
    <row r="8" spans="1:2" ht="15.75" thickBot="1" x14ac:dyDescent="0.3">
      <c r="A8" s="49" t="s">
        <v>36</v>
      </c>
      <c r="B8" s="50" t="s">
        <v>37</v>
      </c>
    </row>
    <row r="9" spans="1:2" ht="15.75" thickBot="1" x14ac:dyDescent="0.3">
      <c r="A9" s="49" t="s">
        <v>38</v>
      </c>
      <c r="B9" s="50" t="s">
        <v>39</v>
      </c>
    </row>
    <row r="10" spans="1:2" ht="15.75" thickBot="1" x14ac:dyDescent="0.3">
      <c r="A10" s="49" t="s">
        <v>40</v>
      </c>
      <c r="B10" s="50" t="s">
        <v>41</v>
      </c>
    </row>
    <row r="11" spans="1:2" ht="15.75" thickBot="1" x14ac:dyDescent="0.3">
      <c r="A11" s="49" t="s">
        <v>42</v>
      </c>
      <c r="B11" s="50" t="s">
        <v>43</v>
      </c>
    </row>
    <row r="12" spans="1:2" ht="15.75" thickBot="1" x14ac:dyDescent="0.3">
      <c r="A12" s="49" t="s">
        <v>44</v>
      </c>
      <c r="B12" s="50" t="s">
        <v>45</v>
      </c>
    </row>
    <row r="13" spans="1:2" ht="15.75" thickBot="1" x14ac:dyDescent="0.3">
      <c r="A13" s="49" t="s">
        <v>46</v>
      </c>
      <c r="B13" s="50" t="s">
        <v>47</v>
      </c>
    </row>
    <row r="14" spans="1:2" ht="15.75" thickBot="1" x14ac:dyDescent="0.3">
      <c r="A14" s="49" t="s">
        <v>48</v>
      </c>
      <c r="B14" s="50" t="s">
        <v>49</v>
      </c>
    </row>
    <row r="15" spans="1:2" ht="15.75" thickBot="1" x14ac:dyDescent="0.3">
      <c r="A15" s="49" t="s">
        <v>50</v>
      </c>
      <c r="B15" s="50" t="s">
        <v>51</v>
      </c>
    </row>
    <row r="16" spans="1:2" ht="15.75" thickBot="1" x14ac:dyDescent="0.3">
      <c r="A16" s="49" t="s">
        <v>52</v>
      </c>
      <c r="B16" s="50" t="s">
        <v>53</v>
      </c>
    </row>
    <row r="17" spans="1:2" ht="15.75" thickBot="1" x14ac:dyDescent="0.3">
      <c r="A17" s="49" t="s">
        <v>54</v>
      </c>
      <c r="B17" s="50" t="s">
        <v>55</v>
      </c>
    </row>
    <row r="18" spans="1:2" ht="15.75" thickBot="1" x14ac:dyDescent="0.3">
      <c r="A18" s="49" t="s">
        <v>56</v>
      </c>
      <c r="B18" s="50" t="s">
        <v>57</v>
      </c>
    </row>
    <row r="19" spans="1:2" ht="15.75" thickBot="1" x14ac:dyDescent="0.3">
      <c r="A19" s="49" t="s">
        <v>58</v>
      </c>
      <c r="B19" s="50" t="s">
        <v>59</v>
      </c>
    </row>
    <row r="20" spans="1:2" ht="15.75" thickBot="1" x14ac:dyDescent="0.3">
      <c r="A20" s="49" t="s">
        <v>60</v>
      </c>
      <c r="B20" s="50" t="s">
        <v>61</v>
      </c>
    </row>
    <row r="21" spans="1:2" ht="15.75" thickBot="1" x14ac:dyDescent="0.3">
      <c r="A21" s="49" t="s">
        <v>62</v>
      </c>
      <c r="B21" s="50" t="s">
        <v>63</v>
      </c>
    </row>
    <row r="22" spans="1:2" ht="15.75" thickBot="1" x14ac:dyDescent="0.3">
      <c r="A22" s="49" t="s">
        <v>64</v>
      </c>
      <c r="B22" s="50" t="s">
        <v>65</v>
      </c>
    </row>
    <row r="23" spans="1:2" ht="15.75" thickBot="1" x14ac:dyDescent="0.3">
      <c r="A23" s="49" t="s">
        <v>66</v>
      </c>
      <c r="B23" s="50" t="s">
        <v>67</v>
      </c>
    </row>
    <row r="24" spans="1:2" ht="15.75" thickBot="1" x14ac:dyDescent="0.3">
      <c r="A24" s="49" t="s">
        <v>68</v>
      </c>
      <c r="B24" s="50" t="s">
        <v>69</v>
      </c>
    </row>
    <row r="25" spans="1:2" ht="15.75" thickBot="1" x14ac:dyDescent="0.3">
      <c r="A25" s="49" t="s">
        <v>70</v>
      </c>
      <c r="B25" s="50" t="s">
        <v>71</v>
      </c>
    </row>
    <row r="26" spans="1:2" ht="15.75" thickBot="1" x14ac:dyDescent="0.3">
      <c r="A26" s="49" t="s">
        <v>72</v>
      </c>
      <c r="B26" s="50" t="s">
        <v>73</v>
      </c>
    </row>
    <row r="27" spans="1:2" ht="15.75" thickBot="1" x14ac:dyDescent="0.3">
      <c r="A27" s="49" t="s">
        <v>74</v>
      </c>
      <c r="B27" s="50" t="s">
        <v>75</v>
      </c>
    </row>
    <row r="28" spans="1:2" ht="15.75" thickBot="1" x14ac:dyDescent="0.3">
      <c r="A28" s="49" t="s">
        <v>76</v>
      </c>
      <c r="B28" s="50" t="s">
        <v>77</v>
      </c>
    </row>
    <row r="29" spans="1:2" ht="15.75" thickBot="1" x14ac:dyDescent="0.3">
      <c r="A29" s="49" t="s">
        <v>78</v>
      </c>
      <c r="B29" s="50" t="s">
        <v>79</v>
      </c>
    </row>
    <row r="30" spans="1:2" ht="15.75" thickBot="1" x14ac:dyDescent="0.3">
      <c r="A30" s="49" t="s">
        <v>80</v>
      </c>
      <c r="B30" s="50" t="s">
        <v>81</v>
      </c>
    </row>
    <row r="31" spans="1:2" ht="15.75" thickBot="1" x14ac:dyDescent="0.3">
      <c r="A31" s="49" t="s">
        <v>82</v>
      </c>
      <c r="B31" s="50" t="s">
        <v>83</v>
      </c>
    </row>
    <row r="32" spans="1:2" ht="15.75" thickBot="1" x14ac:dyDescent="0.3">
      <c r="A32" s="49" t="s">
        <v>84</v>
      </c>
      <c r="B32" s="50" t="s">
        <v>85</v>
      </c>
    </row>
    <row r="33" spans="1:2" ht="15.75" thickBot="1" x14ac:dyDescent="0.3">
      <c r="A33" s="49" t="s">
        <v>86</v>
      </c>
      <c r="B33" s="50" t="s">
        <v>87</v>
      </c>
    </row>
    <row r="34" spans="1:2" ht="15.75" thickBot="1" x14ac:dyDescent="0.3">
      <c r="A34" s="49" t="s">
        <v>88</v>
      </c>
      <c r="B34" s="50" t="s">
        <v>89</v>
      </c>
    </row>
    <row r="35" spans="1:2" ht="15.75" thickBot="1" x14ac:dyDescent="0.3">
      <c r="A35" s="49" t="s">
        <v>90</v>
      </c>
      <c r="B35" s="50" t="s">
        <v>91</v>
      </c>
    </row>
    <row r="36" spans="1:2" ht="15.75" thickBot="1" x14ac:dyDescent="0.3">
      <c r="A36" s="49" t="s">
        <v>92</v>
      </c>
      <c r="B36" s="50" t="s">
        <v>93</v>
      </c>
    </row>
    <row r="37" spans="1:2" ht="15.75" thickBot="1" x14ac:dyDescent="0.3">
      <c r="A37" s="49" t="s">
        <v>94</v>
      </c>
      <c r="B37" s="50" t="s">
        <v>95</v>
      </c>
    </row>
    <row r="38" spans="1:2" ht="15.75" thickBot="1" x14ac:dyDescent="0.3">
      <c r="A38" s="49" t="s">
        <v>96</v>
      </c>
      <c r="B38" s="50" t="s">
        <v>97</v>
      </c>
    </row>
    <row r="39" spans="1:2" ht="15.75" thickBot="1" x14ac:dyDescent="0.3">
      <c r="A39" s="49" t="s">
        <v>98</v>
      </c>
      <c r="B39" s="50" t="s">
        <v>99</v>
      </c>
    </row>
    <row r="40" spans="1:2" ht="15.75" thickBot="1" x14ac:dyDescent="0.3">
      <c r="A40" s="49" t="s">
        <v>100</v>
      </c>
      <c r="B40" s="50" t="s">
        <v>101</v>
      </c>
    </row>
    <row r="41" spans="1:2" ht="15.75" thickBot="1" x14ac:dyDescent="0.3">
      <c r="A41" s="49" t="s">
        <v>102</v>
      </c>
      <c r="B41" s="50" t="s">
        <v>103</v>
      </c>
    </row>
    <row r="42" spans="1:2" ht="15.75" thickBot="1" x14ac:dyDescent="0.3">
      <c r="A42" s="49" t="s">
        <v>104</v>
      </c>
      <c r="B42" s="50" t="s">
        <v>105</v>
      </c>
    </row>
    <row r="43" spans="1:2" ht="15.75" thickBot="1" x14ac:dyDescent="0.3">
      <c r="A43" s="49" t="s">
        <v>106</v>
      </c>
      <c r="B43" s="50" t="s">
        <v>107</v>
      </c>
    </row>
    <row r="44" spans="1:2" ht="15.75" thickBot="1" x14ac:dyDescent="0.3">
      <c r="A44" s="49" t="s">
        <v>108</v>
      </c>
      <c r="B44" s="50" t="s">
        <v>109</v>
      </c>
    </row>
    <row r="45" spans="1:2" ht="15.75" thickBot="1" x14ac:dyDescent="0.3">
      <c r="A45" s="49" t="s">
        <v>110</v>
      </c>
      <c r="B45" s="50" t="s">
        <v>111</v>
      </c>
    </row>
    <row r="46" spans="1:2" ht="15.75" thickBot="1" x14ac:dyDescent="0.3">
      <c r="A46" s="49" t="s">
        <v>112</v>
      </c>
      <c r="B46" s="50" t="s">
        <v>113</v>
      </c>
    </row>
    <row r="47" spans="1:2" ht="15.75" thickBot="1" x14ac:dyDescent="0.3">
      <c r="A47" s="49" t="s">
        <v>114</v>
      </c>
      <c r="B47" s="50" t="s">
        <v>115</v>
      </c>
    </row>
    <row r="48" spans="1:2" ht="15.75" thickBot="1" x14ac:dyDescent="0.3">
      <c r="A48" s="49" t="s">
        <v>116</v>
      </c>
      <c r="B48" s="50" t="s">
        <v>117</v>
      </c>
    </row>
    <row r="49" spans="1:2" ht="15.75" thickBot="1" x14ac:dyDescent="0.3">
      <c r="A49" s="49" t="s">
        <v>118</v>
      </c>
      <c r="B49" s="50" t="s">
        <v>119</v>
      </c>
    </row>
    <row r="50" spans="1:2" ht="15.75" thickBot="1" x14ac:dyDescent="0.3">
      <c r="A50" s="49" t="s">
        <v>120</v>
      </c>
      <c r="B50" s="50" t="s">
        <v>121</v>
      </c>
    </row>
    <row r="51" spans="1:2" ht="15.75" thickBot="1" x14ac:dyDescent="0.3">
      <c r="A51" s="49" t="s">
        <v>122</v>
      </c>
      <c r="B51" s="50" t="s">
        <v>123</v>
      </c>
    </row>
    <row r="52" spans="1:2" ht="15.75" thickBot="1" x14ac:dyDescent="0.3">
      <c r="A52" s="49" t="s">
        <v>124</v>
      </c>
      <c r="B52" s="50" t="s">
        <v>125</v>
      </c>
    </row>
    <row r="53" spans="1:2" ht="15.75" thickBot="1" x14ac:dyDescent="0.3">
      <c r="A53" s="49" t="s">
        <v>126</v>
      </c>
      <c r="B53" s="50" t="s">
        <v>127</v>
      </c>
    </row>
    <row r="54" spans="1:2" ht="15.75" thickBot="1" x14ac:dyDescent="0.3">
      <c r="A54" s="49" t="s">
        <v>128</v>
      </c>
      <c r="B54" s="50" t="s">
        <v>129</v>
      </c>
    </row>
    <row r="55" spans="1:2" ht="15.75" thickBot="1" x14ac:dyDescent="0.3">
      <c r="A55" s="49" t="s">
        <v>130</v>
      </c>
      <c r="B55" s="50" t="s">
        <v>131</v>
      </c>
    </row>
    <row r="56" spans="1:2" ht="15.75" thickBot="1" x14ac:dyDescent="0.3">
      <c r="A56" s="49" t="s">
        <v>132</v>
      </c>
      <c r="B56" s="50" t="s">
        <v>133</v>
      </c>
    </row>
    <row r="57" spans="1:2" ht="15.75" thickBot="1" x14ac:dyDescent="0.3">
      <c r="A57" s="49" t="s">
        <v>134</v>
      </c>
      <c r="B57" s="50" t="s">
        <v>135</v>
      </c>
    </row>
    <row r="58" spans="1:2" ht="15.75" thickBot="1" x14ac:dyDescent="0.3">
      <c r="A58" s="49" t="s">
        <v>136</v>
      </c>
      <c r="B58" s="50" t="s">
        <v>137</v>
      </c>
    </row>
    <row r="59" spans="1:2" ht="15.75" thickBot="1" x14ac:dyDescent="0.3">
      <c r="A59" s="49" t="s">
        <v>138</v>
      </c>
      <c r="B59" s="50" t="s">
        <v>139</v>
      </c>
    </row>
    <row r="60" spans="1:2" ht="15.75" thickBot="1" x14ac:dyDescent="0.3">
      <c r="A60" s="49" t="s">
        <v>140</v>
      </c>
      <c r="B60" s="50" t="s">
        <v>141</v>
      </c>
    </row>
    <row r="61" spans="1:2" ht="15.75" thickBot="1" x14ac:dyDescent="0.3">
      <c r="A61" s="49" t="s">
        <v>142</v>
      </c>
      <c r="B61" s="50" t="s">
        <v>143</v>
      </c>
    </row>
    <row r="62" spans="1:2" ht="15.75" thickBot="1" x14ac:dyDescent="0.3">
      <c r="A62" s="49" t="s">
        <v>144</v>
      </c>
      <c r="B62" s="50" t="s">
        <v>145</v>
      </c>
    </row>
    <row r="63" spans="1:2" ht="15.75" thickBot="1" x14ac:dyDescent="0.3">
      <c r="A63" s="49" t="s">
        <v>146</v>
      </c>
      <c r="B63" s="50" t="s">
        <v>147</v>
      </c>
    </row>
    <row r="64" spans="1:2" ht="15.75" thickBot="1" x14ac:dyDescent="0.3">
      <c r="A64" s="49" t="s">
        <v>148</v>
      </c>
      <c r="B64" s="50" t="s">
        <v>149</v>
      </c>
    </row>
    <row r="65" spans="1:2" ht="15.75" thickBot="1" x14ac:dyDescent="0.3">
      <c r="A65" s="49" t="s">
        <v>150</v>
      </c>
      <c r="B65" s="50" t="s">
        <v>151</v>
      </c>
    </row>
    <row r="66" spans="1:2" ht="15.75" thickBot="1" x14ac:dyDescent="0.3">
      <c r="A66" s="49" t="s">
        <v>152</v>
      </c>
      <c r="B66" s="50" t="s">
        <v>153</v>
      </c>
    </row>
    <row r="67" spans="1:2" ht="15.75" thickBot="1" x14ac:dyDescent="0.3">
      <c r="A67" s="49" t="s">
        <v>154</v>
      </c>
      <c r="B67" s="50" t="s">
        <v>155</v>
      </c>
    </row>
    <row r="68" spans="1:2" ht="15.75" thickBot="1" x14ac:dyDescent="0.3">
      <c r="A68" s="49" t="s">
        <v>156</v>
      </c>
      <c r="B68" s="50" t="s">
        <v>157</v>
      </c>
    </row>
    <row r="69" spans="1:2" ht="15.75" thickBot="1" x14ac:dyDescent="0.3">
      <c r="A69" s="49" t="s">
        <v>158</v>
      </c>
      <c r="B69" s="50" t="s">
        <v>159</v>
      </c>
    </row>
    <row r="70" spans="1:2" ht="15.75" thickBot="1" x14ac:dyDescent="0.3">
      <c r="A70" s="49" t="s">
        <v>160</v>
      </c>
      <c r="B70" s="50" t="s">
        <v>161</v>
      </c>
    </row>
    <row r="71" spans="1:2" ht="15.75" thickBot="1" x14ac:dyDescent="0.3">
      <c r="A71" s="49" t="s">
        <v>162</v>
      </c>
      <c r="B71" s="50" t="s">
        <v>163</v>
      </c>
    </row>
    <row r="72" spans="1:2" ht="15.75" thickBot="1" x14ac:dyDescent="0.3">
      <c r="A72" s="49" t="s">
        <v>164</v>
      </c>
      <c r="B72" s="50" t="s">
        <v>165</v>
      </c>
    </row>
    <row r="73" spans="1:2" ht="15.75" thickBot="1" x14ac:dyDescent="0.3">
      <c r="A73" s="49" t="s">
        <v>166</v>
      </c>
      <c r="B73" s="50" t="s">
        <v>167</v>
      </c>
    </row>
    <row r="74" spans="1:2" ht="15.75" thickBot="1" x14ac:dyDescent="0.3">
      <c r="A74" s="49" t="s">
        <v>168</v>
      </c>
      <c r="B74" s="50" t="s">
        <v>169</v>
      </c>
    </row>
    <row r="75" spans="1:2" ht="15.75" thickBot="1" x14ac:dyDescent="0.3">
      <c r="A75" s="49" t="s">
        <v>170</v>
      </c>
      <c r="B75" s="50" t="s">
        <v>171</v>
      </c>
    </row>
    <row r="76" spans="1:2" ht="15.75" thickBot="1" x14ac:dyDescent="0.3">
      <c r="A76" s="49" t="s">
        <v>172</v>
      </c>
      <c r="B76" s="50" t="s">
        <v>173</v>
      </c>
    </row>
    <row r="77" spans="1:2" ht="15.75" thickBot="1" x14ac:dyDescent="0.3">
      <c r="A77" s="49" t="s">
        <v>174</v>
      </c>
      <c r="B77" s="50" t="s">
        <v>175</v>
      </c>
    </row>
    <row r="78" spans="1:2" ht="15.75" thickBot="1" x14ac:dyDescent="0.3">
      <c r="A78" s="49" t="s">
        <v>176</v>
      </c>
      <c r="B78" s="50" t="s">
        <v>177</v>
      </c>
    </row>
    <row r="79" spans="1:2" ht="15.75" thickBot="1" x14ac:dyDescent="0.3">
      <c r="A79" s="49" t="s">
        <v>178</v>
      </c>
      <c r="B79" s="50" t="s">
        <v>179</v>
      </c>
    </row>
    <row r="80" spans="1:2" ht="15.75" thickBot="1" x14ac:dyDescent="0.3">
      <c r="A80" s="49" t="s">
        <v>180</v>
      </c>
      <c r="B80" s="50" t="s">
        <v>181</v>
      </c>
    </row>
    <row r="81" spans="1:2" ht="15.75" thickBot="1" x14ac:dyDescent="0.3">
      <c r="A81" s="49" t="s">
        <v>182</v>
      </c>
      <c r="B81" s="50" t="s">
        <v>183</v>
      </c>
    </row>
    <row r="82" spans="1:2" ht="15.75" thickBot="1" x14ac:dyDescent="0.3">
      <c r="A82" s="49" t="s">
        <v>184</v>
      </c>
      <c r="B82" s="50" t="s">
        <v>185</v>
      </c>
    </row>
    <row r="83" spans="1:2" ht="15.75" thickBot="1" x14ac:dyDescent="0.3">
      <c r="A83" s="49" t="s">
        <v>186</v>
      </c>
      <c r="B83" s="50" t="s">
        <v>187</v>
      </c>
    </row>
    <row r="84" spans="1:2" ht="15.75" thickBot="1" x14ac:dyDescent="0.3">
      <c r="A84" s="49" t="s">
        <v>188</v>
      </c>
      <c r="B84" s="50" t="s">
        <v>189</v>
      </c>
    </row>
    <row r="85" spans="1:2" ht="15.75" thickBot="1" x14ac:dyDescent="0.3">
      <c r="A85" s="49" t="s">
        <v>190</v>
      </c>
      <c r="B85" s="50" t="s">
        <v>191</v>
      </c>
    </row>
    <row r="86" spans="1:2" ht="15.75" thickBot="1" x14ac:dyDescent="0.3">
      <c r="A86" s="49" t="s">
        <v>192</v>
      </c>
      <c r="B86" s="50" t="s">
        <v>193</v>
      </c>
    </row>
    <row r="87" spans="1:2" ht="15.75" thickBot="1" x14ac:dyDescent="0.3">
      <c r="A87" s="49" t="s">
        <v>194</v>
      </c>
      <c r="B87" s="50" t="s">
        <v>195</v>
      </c>
    </row>
    <row r="88" spans="1:2" ht="15.75" thickBot="1" x14ac:dyDescent="0.3">
      <c r="A88" s="49" t="s">
        <v>196</v>
      </c>
      <c r="B88" s="50" t="s">
        <v>197</v>
      </c>
    </row>
    <row r="89" spans="1:2" ht="15.75" thickBot="1" x14ac:dyDescent="0.3">
      <c r="A89" s="49" t="s">
        <v>198</v>
      </c>
      <c r="B89" s="50" t="s">
        <v>199</v>
      </c>
    </row>
    <row r="90" spans="1:2" ht="15.75" thickBot="1" x14ac:dyDescent="0.3">
      <c r="A90" s="49" t="s">
        <v>200</v>
      </c>
      <c r="B90" s="50" t="s">
        <v>201</v>
      </c>
    </row>
    <row r="91" spans="1:2" ht="15.75" thickBot="1" x14ac:dyDescent="0.3">
      <c r="A91" s="49" t="s">
        <v>202</v>
      </c>
      <c r="B91" s="50" t="s">
        <v>203</v>
      </c>
    </row>
    <row r="92" spans="1:2" ht="15.75" thickBot="1" x14ac:dyDescent="0.3">
      <c r="A92" s="49" t="s">
        <v>204</v>
      </c>
      <c r="B92" s="50" t="s">
        <v>205</v>
      </c>
    </row>
    <row r="93" spans="1:2" ht="15.75" thickBot="1" x14ac:dyDescent="0.3">
      <c r="A93" s="49" t="s">
        <v>206</v>
      </c>
      <c r="B93" s="50" t="s">
        <v>207</v>
      </c>
    </row>
    <row r="94" spans="1:2" ht="15.75" thickBot="1" x14ac:dyDescent="0.3">
      <c r="A94" s="49" t="s">
        <v>208</v>
      </c>
      <c r="B94" s="50" t="s">
        <v>209</v>
      </c>
    </row>
    <row r="95" spans="1:2" ht="15.75" thickBot="1" x14ac:dyDescent="0.3">
      <c r="A95" s="49" t="s">
        <v>210</v>
      </c>
      <c r="B95" s="50" t="s">
        <v>211</v>
      </c>
    </row>
    <row r="96" spans="1:2" ht="15.75" thickBot="1" x14ac:dyDescent="0.3">
      <c r="A96" s="49" t="s">
        <v>212</v>
      </c>
      <c r="B96" s="50" t="s">
        <v>213</v>
      </c>
    </row>
    <row r="97" spans="1:2" ht="15.75" thickBot="1" x14ac:dyDescent="0.3">
      <c r="A97" s="49" t="s">
        <v>214</v>
      </c>
      <c r="B97" s="50" t="s">
        <v>215</v>
      </c>
    </row>
    <row r="98" spans="1:2" ht="15.75" thickBot="1" x14ac:dyDescent="0.3">
      <c r="A98" s="49" t="s">
        <v>216</v>
      </c>
      <c r="B98" s="50" t="s">
        <v>217</v>
      </c>
    </row>
    <row r="99" spans="1:2" ht="15.75" thickBot="1" x14ac:dyDescent="0.3">
      <c r="A99" s="49" t="s">
        <v>218</v>
      </c>
      <c r="B99" s="50" t="s">
        <v>219</v>
      </c>
    </row>
    <row r="100" spans="1:2" ht="15.75" thickBot="1" x14ac:dyDescent="0.3">
      <c r="A100" s="49" t="s">
        <v>220</v>
      </c>
      <c r="B100" s="50" t="s">
        <v>221</v>
      </c>
    </row>
    <row r="101" spans="1:2" ht="15.75" thickBot="1" x14ac:dyDescent="0.3">
      <c r="A101" s="49" t="s">
        <v>222</v>
      </c>
      <c r="B101" s="50" t="s">
        <v>223</v>
      </c>
    </row>
    <row r="102" spans="1:2" ht="15.75" thickBot="1" x14ac:dyDescent="0.3">
      <c r="A102" s="49" t="s">
        <v>224</v>
      </c>
      <c r="B102" s="50" t="s">
        <v>225</v>
      </c>
    </row>
    <row r="103" spans="1:2" ht="15.75" thickBot="1" x14ac:dyDescent="0.3">
      <c r="A103" s="49" t="s">
        <v>226</v>
      </c>
      <c r="B103" s="50" t="s">
        <v>227</v>
      </c>
    </row>
    <row r="104" spans="1:2" ht="15.75" thickBot="1" x14ac:dyDescent="0.3">
      <c r="A104" s="49" t="s">
        <v>228</v>
      </c>
      <c r="B104" s="50" t="s">
        <v>229</v>
      </c>
    </row>
    <row r="105" spans="1:2" ht="15.75" thickBot="1" x14ac:dyDescent="0.3">
      <c r="A105" s="49" t="s">
        <v>230</v>
      </c>
      <c r="B105" s="50" t="s">
        <v>231</v>
      </c>
    </row>
    <row r="106" spans="1:2" ht="15.75" thickBot="1" x14ac:dyDescent="0.3">
      <c r="A106" s="49" t="s">
        <v>232</v>
      </c>
      <c r="B106" s="50" t="s">
        <v>233</v>
      </c>
    </row>
    <row r="107" spans="1:2" ht="15.75" thickBot="1" x14ac:dyDescent="0.3">
      <c r="A107" s="49" t="s">
        <v>234</v>
      </c>
      <c r="B107" s="50" t="s">
        <v>235</v>
      </c>
    </row>
    <row r="108" spans="1:2" ht="15.75" thickBot="1" x14ac:dyDescent="0.3">
      <c r="A108" s="49" t="s">
        <v>236</v>
      </c>
      <c r="B108" s="50" t="s">
        <v>237</v>
      </c>
    </row>
    <row r="109" spans="1:2" ht="15.75" thickBot="1" x14ac:dyDescent="0.3">
      <c r="A109" s="49" t="s">
        <v>238</v>
      </c>
      <c r="B109" s="50" t="s">
        <v>239</v>
      </c>
    </row>
    <row r="110" spans="1:2" ht="15.75" thickBot="1" x14ac:dyDescent="0.3">
      <c r="A110" s="49" t="s">
        <v>240</v>
      </c>
      <c r="B110" s="50" t="s">
        <v>241</v>
      </c>
    </row>
    <row r="111" spans="1:2" ht="15.75" thickBot="1" x14ac:dyDescent="0.3">
      <c r="A111" s="49" t="s">
        <v>242</v>
      </c>
      <c r="B111" s="50" t="s">
        <v>243</v>
      </c>
    </row>
    <row r="112" spans="1:2" ht="15.75" thickBot="1" x14ac:dyDescent="0.3">
      <c r="A112" s="49" t="s">
        <v>244</v>
      </c>
      <c r="B112" s="50" t="s">
        <v>245</v>
      </c>
    </row>
    <row r="113" spans="1:2" ht="15.75" thickBot="1" x14ac:dyDescent="0.3">
      <c r="A113" s="49" t="s">
        <v>246</v>
      </c>
      <c r="B113" s="50" t="s">
        <v>247</v>
      </c>
    </row>
    <row r="114" spans="1:2" ht="15.75" thickBot="1" x14ac:dyDescent="0.3">
      <c r="A114" s="49" t="s">
        <v>248</v>
      </c>
      <c r="B114" s="50" t="s">
        <v>249</v>
      </c>
    </row>
    <row r="115" spans="1:2" ht="15.75" thickBot="1" x14ac:dyDescent="0.3">
      <c r="A115" s="49" t="s">
        <v>250</v>
      </c>
      <c r="B115" s="50" t="s">
        <v>251</v>
      </c>
    </row>
    <row r="116" spans="1:2" ht="15.75" thickBot="1" x14ac:dyDescent="0.3">
      <c r="A116" s="49" t="s">
        <v>252</v>
      </c>
      <c r="B116" s="50" t="s">
        <v>253</v>
      </c>
    </row>
    <row r="117" spans="1:2" ht="15.75" thickBot="1" x14ac:dyDescent="0.3">
      <c r="A117" s="49" t="s">
        <v>254</v>
      </c>
      <c r="B117" s="50" t="s">
        <v>255</v>
      </c>
    </row>
    <row r="118" spans="1:2" ht="15.75" thickBot="1" x14ac:dyDescent="0.3">
      <c r="A118" s="49" t="s">
        <v>256</v>
      </c>
      <c r="B118" s="50" t="s">
        <v>257</v>
      </c>
    </row>
    <row r="119" spans="1:2" ht="15.75" thickBot="1" x14ac:dyDescent="0.3">
      <c r="A119" s="49" t="s">
        <v>258</v>
      </c>
      <c r="B119" s="50" t="s">
        <v>259</v>
      </c>
    </row>
    <row r="120" spans="1:2" ht="15.75" thickBot="1" x14ac:dyDescent="0.3">
      <c r="A120" s="49" t="s">
        <v>260</v>
      </c>
      <c r="B120" s="50" t="s">
        <v>261</v>
      </c>
    </row>
    <row r="121" spans="1:2" ht="15.75" thickBot="1" x14ac:dyDescent="0.3">
      <c r="A121" s="49" t="s">
        <v>262</v>
      </c>
      <c r="B121" s="50" t="s">
        <v>263</v>
      </c>
    </row>
    <row r="122" spans="1:2" ht="15.75" thickBot="1" x14ac:dyDescent="0.3">
      <c r="A122" s="49" t="s">
        <v>264</v>
      </c>
      <c r="B122" s="50" t="s">
        <v>265</v>
      </c>
    </row>
    <row r="123" spans="1:2" ht="15.75" thickBot="1" x14ac:dyDescent="0.3">
      <c r="A123" s="49" t="s">
        <v>266</v>
      </c>
      <c r="B123" s="50" t="s">
        <v>267</v>
      </c>
    </row>
    <row r="124" spans="1:2" ht="15.75" thickBot="1" x14ac:dyDescent="0.3">
      <c r="A124" s="49" t="s">
        <v>268</v>
      </c>
      <c r="B124" s="50" t="s">
        <v>269</v>
      </c>
    </row>
    <row r="125" spans="1:2" ht="15.75" thickBot="1" x14ac:dyDescent="0.3">
      <c r="A125" s="49" t="s">
        <v>270</v>
      </c>
      <c r="B125" s="50" t="s">
        <v>271</v>
      </c>
    </row>
    <row r="126" spans="1:2" ht="15.75" thickBot="1" x14ac:dyDescent="0.3">
      <c r="A126" s="49" t="s">
        <v>272</v>
      </c>
      <c r="B126" s="50" t="s">
        <v>273</v>
      </c>
    </row>
    <row r="127" spans="1:2" ht="15.75" thickBot="1" x14ac:dyDescent="0.3">
      <c r="A127" s="49" t="s">
        <v>274</v>
      </c>
      <c r="B127" s="50" t="s">
        <v>275</v>
      </c>
    </row>
    <row r="128" spans="1:2" ht="15.75" thickBot="1" x14ac:dyDescent="0.3">
      <c r="A128" s="49" t="s">
        <v>276</v>
      </c>
      <c r="B128" s="50" t="s">
        <v>277</v>
      </c>
    </row>
    <row r="129" spans="1:2" ht="15.75" thickBot="1" x14ac:dyDescent="0.3">
      <c r="A129" s="49" t="s">
        <v>278</v>
      </c>
      <c r="B129" s="50" t="s">
        <v>279</v>
      </c>
    </row>
    <row r="130" spans="1:2" ht="15.75" thickBot="1" x14ac:dyDescent="0.3">
      <c r="A130" s="49" t="s">
        <v>280</v>
      </c>
      <c r="B130" s="50" t="s">
        <v>281</v>
      </c>
    </row>
    <row r="131" spans="1:2" ht="15.75" thickBot="1" x14ac:dyDescent="0.3">
      <c r="A131" s="49" t="s">
        <v>282</v>
      </c>
      <c r="B131" s="50" t="s">
        <v>283</v>
      </c>
    </row>
    <row r="132" spans="1:2" ht="15.75" thickBot="1" x14ac:dyDescent="0.3">
      <c r="A132" s="49" t="s">
        <v>284</v>
      </c>
      <c r="B132" s="50" t="s">
        <v>285</v>
      </c>
    </row>
    <row r="133" spans="1:2" ht="15.75" thickBot="1" x14ac:dyDescent="0.3">
      <c r="A133" s="49" t="s">
        <v>286</v>
      </c>
      <c r="B133" s="50" t="s">
        <v>287</v>
      </c>
    </row>
    <row r="134" spans="1:2" ht="15.75" thickBot="1" x14ac:dyDescent="0.3">
      <c r="A134" s="49" t="s">
        <v>288</v>
      </c>
      <c r="B134" s="50" t="s">
        <v>289</v>
      </c>
    </row>
    <row r="135" spans="1:2" ht="15.75" thickBot="1" x14ac:dyDescent="0.3">
      <c r="A135" s="49" t="s">
        <v>290</v>
      </c>
      <c r="B135" s="50" t="s">
        <v>291</v>
      </c>
    </row>
    <row r="136" spans="1:2" ht="15.75" thickBot="1" x14ac:dyDescent="0.3">
      <c r="A136" s="49" t="s">
        <v>292</v>
      </c>
      <c r="B136" s="50" t="s">
        <v>293</v>
      </c>
    </row>
    <row r="137" spans="1:2" ht="15.75" thickBot="1" x14ac:dyDescent="0.3">
      <c r="A137" s="49" t="s">
        <v>294</v>
      </c>
      <c r="B137" s="50" t="s">
        <v>295</v>
      </c>
    </row>
    <row r="138" spans="1:2" ht="15.75" thickBot="1" x14ac:dyDescent="0.3">
      <c r="A138" s="49" t="s">
        <v>296</v>
      </c>
      <c r="B138" s="50" t="s">
        <v>297</v>
      </c>
    </row>
    <row r="139" spans="1:2" ht="15.75" thickBot="1" x14ac:dyDescent="0.3">
      <c r="A139" s="49" t="s">
        <v>298</v>
      </c>
      <c r="B139" s="50" t="s">
        <v>299</v>
      </c>
    </row>
    <row r="140" spans="1:2" ht="15.75" thickBot="1" x14ac:dyDescent="0.3">
      <c r="A140" s="49" t="s">
        <v>300</v>
      </c>
      <c r="B140" s="50" t="s">
        <v>301</v>
      </c>
    </row>
    <row r="141" spans="1:2" ht="15.75" thickBot="1" x14ac:dyDescent="0.3">
      <c r="A141" s="49" t="s">
        <v>302</v>
      </c>
      <c r="B141" s="50" t="s">
        <v>303</v>
      </c>
    </row>
    <row r="142" spans="1:2" ht="15.75" thickBot="1" x14ac:dyDescent="0.3">
      <c r="A142" s="49" t="s">
        <v>304</v>
      </c>
      <c r="B142" s="50" t="s">
        <v>305</v>
      </c>
    </row>
    <row r="143" spans="1:2" ht="15.75" thickBot="1" x14ac:dyDescent="0.3">
      <c r="A143" s="49" t="s">
        <v>306</v>
      </c>
      <c r="B143" s="50" t="s">
        <v>307</v>
      </c>
    </row>
    <row r="144" spans="1:2" ht="15.75" thickBot="1" x14ac:dyDescent="0.3">
      <c r="A144" s="49" t="s">
        <v>308</v>
      </c>
      <c r="B144" s="50" t="s">
        <v>309</v>
      </c>
    </row>
    <row r="145" spans="1:2" ht="15.75" thickBot="1" x14ac:dyDescent="0.3">
      <c r="A145" s="49" t="s">
        <v>310</v>
      </c>
      <c r="B145" s="50" t="s">
        <v>311</v>
      </c>
    </row>
    <row r="146" spans="1:2" ht="15.75" thickBot="1" x14ac:dyDescent="0.3">
      <c r="A146" s="49" t="s">
        <v>312</v>
      </c>
      <c r="B146" s="50" t="s">
        <v>313</v>
      </c>
    </row>
    <row r="147" spans="1:2" ht="15.75" thickBot="1" x14ac:dyDescent="0.3">
      <c r="A147" s="49" t="s">
        <v>314</v>
      </c>
      <c r="B147" s="50" t="s">
        <v>315</v>
      </c>
    </row>
    <row r="148" spans="1:2" ht="15.75" thickBot="1" x14ac:dyDescent="0.3">
      <c r="A148" s="49" t="s">
        <v>316</v>
      </c>
      <c r="B148" s="50" t="s">
        <v>317</v>
      </c>
    </row>
    <row r="149" spans="1:2" ht="15.75" thickBot="1" x14ac:dyDescent="0.3">
      <c r="A149" s="49" t="s">
        <v>318</v>
      </c>
      <c r="B149" s="50" t="s">
        <v>319</v>
      </c>
    </row>
    <row r="150" spans="1:2" ht="15.75" thickBot="1" x14ac:dyDescent="0.3">
      <c r="A150" s="49" t="s">
        <v>320</v>
      </c>
      <c r="B150" s="50" t="s">
        <v>321</v>
      </c>
    </row>
    <row r="151" spans="1:2" ht="15.75" thickBot="1" x14ac:dyDescent="0.3">
      <c r="A151" s="49" t="s">
        <v>322</v>
      </c>
      <c r="B151" s="50" t="s">
        <v>323</v>
      </c>
    </row>
    <row r="152" spans="1:2" ht="15.75" thickBot="1" x14ac:dyDescent="0.3">
      <c r="A152" s="49" t="s">
        <v>324</v>
      </c>
      <c r="B152" s="50" t="s">
        <v>325</v>
      </c>
    </row>
    <row r="153" spans="1:2" ht="15.75" thickBot="1" x14ac:dyDescent="0.3">
      <c r="A153" s="49" t="s">
        <v>326</v>
      </c>
      <c r="B153" s="50" t="s">
        <v>327</v>
      </c>
    </row>
    <row r="154" spans="1:2" ht="15.75" thickBot="1" x14ac:dyDescent="0.3">
      <c r="A154" s="49" t="s">
        <v>328</v>
      </c>
      <c r="B154" s="50" t="s">
        <v>329</v>
      </c>
    </row>
    <row r="155" spans="1:2" ht="15.75" thickBot="1" x14ac:dyDescent="0.3">
      <c r="A155" s="49" t="s">
        <v>330</v>
      </c>
      <c r="B155" s="50" t="s">
        <v>331</v>
      </c>
    </row>
    <row r="156" spans="1:2" ht="15.75" thickBot="1" x14ac:dyDescent="0.3">
      <c r="A156" s="49" t="s">
        <v>332</v>
      </c>
      <c r="B156" s="50" t="s">
        <v>333</v>
      </c>
    </row>
    <row r="157" spans="1:2" ht="15.75" thickBot="1" x14ac:dyDescent="0.3">
      <c r="A157" s="49" t="s">
        <v>334</v>
      </c>
      <c r="B157" s="50" t="s">
        <v>335</v>
      </c>
    </row>
    <row r="158" spans="1:2" ht="15.75" thickBot="1" x14ac:dyDescent="0.3">
      <c r="A158" s="49" t="s">
        <v>336</v>
      </c>
      <c r="B158" s="50" t="s">
        <v>337</v>
      </c>
    </row>
    <row r="159" spans="1:2" ht="15.75" thickBot="1" x14ac:dyDescent="0.3">
      <c r="A159" s="49" t="s">
        <v>338</v>
      </c>
      <c r="B159" s="50" t="s">
        <v>339</v>
      </c>
    </row>
    <row r="160" spans="1:2" ht="15.75" thickBot="1" x14ac:dyDescent="0.3">
      <c r="A160" s="49" t="s">
        <v>340</v>
      </c>
      <c r="B160" s="50" t="s">
        <v>341</v>
      </c>
    </row>
    <row r="161" spans="1:2" ht="15.75" thickBot="1" x14ac:dyDescent="0.3">
      <c r="A161" s="49" t="s">
        <v>342</v>
      </c>
      <c r="B161" s="50" t="s">
        <v>343</v>
      </c>
    </row>
    <row r="162" spans="1:2" ht="15.75" thickBot="1" x14ac:dyDescent="0.3">
      <c r="A162" s="49" t="s">
        <v>344</v>
      </c>
      <c r="B162" s="50" t="s">
        <v>345</v>
      </c>
    </row>
    <row r="163" spans="1:2" ht="15.75" thickBot="1" x14ac:dyDescent="0.3">
      <c r="A163" s="49" t="s">
        <v>346</v>
      </c>
      <c r="B163" s="50" t="s">
        <v>347</v>
      </c>
    </row>
    <row r="164" spans="1:2" ht="15.75" thickBot="1" x14ac:dyDescent="0.3">
      <c r="A164" s="49" t="s">
        <v>348</v>
      </c>
      <c r="B164" s="50" t="s">
        <v>349</v>
      </c>
    </row>
    <row r="165" spans="1:2" ht="15.75" thickBot="1" x14ac:dyDescent="0.3">
      <c r="A165" s="49" t="s">
        <v>350</v>
      </c>
      <c r="B165" s="50" t="s">
        <v>351</v>
      </c>
    </row>
    <row r="166" spans="1:2" ht="15.75" thickBot="1" x14ac:dyDescent="0.3">
      <c r="A166" s="49" t="s">
        <v>352</v>
      </c>
      <c r="B166" s="50" t="s">
        <v>353</v>
      </c>
    </row>
    <row r="167" spans="1:2" ht="15.75" thickBot="1" x14ac:dyDescent="0.3">
      <c r="A167" s="49" t="s">
        <v>354</v>
      </c>
      <c r="B167" s="50" t="s">
        <v>355</v>
      </c>
    </row>
    <row r="168" spans="1:2" ht="15.75" thickBot="1" x14ac:dyDescent="0.3">
      <c r="A168" s="49" t="s">
        <v>356</v>
      </c>
      <c r="B168" s="50" t="s">
        <v>357</v>
      </c>
    </row>
    <row r="169" spans="1:2" ht="15.75" thickBot="1" x14ac:dyDescent="0.3">
      <c r="A169" s="49" t="s">
        <v>358</v>
      </c>
      <c r="B169" s="50" t="s">
        <v>359</v>
      </c>
    </row>
    <row r="170" spans="1:2" ht="15.75" thickBot="1" x14ac:dyDescent="0.3">
      <c r="A170" s="49" t="s">
        <v>360</v>
      </c>
      <c r="B170" s="50" t="s">
        <v>361</v>
      </c>
    </row>
    <row r="171" spans="1:2" ht="15.75" thickBot="1" x14ac:dyDescent="0.3">
      <c r="A171" s="49" t="s">
        <v>362</v>
      </c>
      <c r="B171" s="50" t="s">
        <v>363</v>
      </c>
    </row>
    <row r="172" spans="1:2" ht="15.75" thickBot="1" x14ac:dyDescent="0.3">
      <c r="A172" s="49" t="s">
        <v>364</v>
      </c>
      <c r="B172" s="50" t="s">
        <v>365</v>
      </c>
    </row>
    <row r="173" spans="1:2" ht="15.75" thickBot="1" x14ac:dyDescent="0.3">
      <c r="A173" s="49" t="s">
        <v>366</v>
      </c>
      <c r="B173" s="50" t="s">
        <v>367</v>
      </c>
    </row>
    <row r="174" spans="1:2" ht="15.75" thickBot="1" x14ac:dyDescent="0.3">
      <c r="A174" s="49" t="s">
        <v>368</v>
      </c>
      <c r="B174" s="50" t="s">
        <v>369</v>
      </c>
    </row>
    <row r="175" spans="1:2" ht="15.75" thickBot="1" x14ac:dyDescent="0.3">
      <c r="A175" s="49" t="s">
        <v>370</v>
      </c>
      <c r="B175" s="50" t="s">
        <v>371</v>
      </c>
    </row>
    <row r="176" spans="1:2" ht="15.75" thickBot="1" x14ac:dyDescent="0.3">
      <c r="A176" s="49" t="s">
        <v>372</v>
      </c>
      <c r="B176" s="50" t="s">
        <v>373</v>
      </c>
    </row>
    <row r="177" spans="1:2" ht="15.75" thickBot="1" x14ac:dyDescent="0.3">
      <c r="A177" s="49" t="s">
        <v>374</v>
      </c>
      <c r="B177" s="50" t="s">
        <v>375</v>
      </c>
    </row>
    <row r="178" spans="1:2" ht="15.75" thickBot="1" x14ac:dyDescent="0.3">
      <c r="A178" s="49" t="s">
        <v>376</v>
      </c>
      <c r="B178" s="50" t="s">
        <v>377</v>
      </c>
    </row>
    <row r="179" spans="1:2" ht="15.75" thickBot="1" x14ac:dyDescent="0.3">
      <c r="A179" s="49" t="s">
        <v>378</v>
      </c>
      <c r="B179" s="50" t="s">
        <v>379</v>
      </c>
    </row>
    <row r="180" spans="1:2" ht="15.75" thickBot="1" x14ac:dyDescent="0.3">
      <c r="A180" s="49" t="s">
        <v>380</v>
      </c>
      <c r="B180" s="50" t="s">
        <v>381</v>
      </c>
    </row>
    <row r="181" spans="1:2" ht="15.75" thickBot="1" x14ac:dyDescent="0.3">
      <c r="A181" s="49" t="s">
        <v>382</v>
      </c>
      <c r="B181" s="50" t="s">
        <v>383</v>
      </c>
    </row>
    <row r="182" spans="1:2" ht="15.75" thickBot="1" x14ac:dyDescent="0.3">
      <c r="A182" s="49" t="s">
        <v>384</v>
      </c>
      <c r="B182" s="50" t="s">
        <v>385</v>
      </c>
    </row>
    <row r="183" spans="1:2" ht="15.75" thickBot="1" x14ac:dyDescent="0.3">
      <c r="A183" s="49" t="s">
        <v>386</v>
      </c>
      <c r="B183" s="50" t="s">
        <v>387</v>
      </c>
    </row>
    <row r="184" spans="1:2" ht="15.75" thickBot="1" x14ac:dyDescent="0.3">
      <c r="A184" s="49" t="s">
        <v>388</v>
      </c>
      <c r="B184" s="50" t="s">
        <v>389</v>
      </c>
    </row>
    <row r="185" spans="1:2" ht="15.75" thickBot="1" x14ac:dyDescent="0.3">
      <c r="A185" s="49" t="s">
        <v>390</v>
      </c>
      <c r="B185" s="50" t="s">
        <v>391</v>
      </c>
    </row>
    <row r="186" spans="1:2" ht="15.75" thickBot="1" x14ac:dyDescent="0.3">
      <c r="A186" s="49" t="s">
        <v>392</v>
      </c>
      <c r="B186" s="50" t="s">
        <v>393</v>
      </c>
    </row>
    <row r="187" spans="1:2" ht="15.75" thickBot="1" x14ac:dyDescent="0.3">
      <c r="A187" s="49" t="s">
        <v>394</v>
      </c>
      <c r="B187" s="50" t="s">
        <v>395</v>
      </c>
    </row>
    <row r="188" spans="1:2" ht="15.75" thickBot="1" x14ac:dyDescent="0.3">
      <c r="A188" s="49" t="s">
        <v>396</v>
      </c>
      <c r="B188" s="50" t="s">
        <v>397</v>
      </c>
    </row>
    <row r="189" spans="1:2" ht="15.75" thickBot="1" x14ac:dyDescent="0.3">
      <c r="A189" s="49" t="s">
        <v>398</v>
      </c>
      <c r="B189" s="50" t="s">
        <v>399</v>
      </c>
    </row>
    <row r="190" spans="1:2" ht="15.75" thickBot="1" x14ac:dyDescent="0.3">
      <c r="A190" s="49" t="s">
        <v>400</v>
      </c>
      <c r="B190" s="50" t="s">
        <v>401</v>
      </c>
    </row>
    <row r="191" spans="1:2" ht="15.75" thickBot="1" x14ac:dyDescent="0.3">
      <c r="A191" s="49" t="s">
        <v>402</v>
      </c>
      <c r="B191" s="50" t="s">
        <v>403</v>
      </c>
    </row>
    <row r="192" spans="1:2" ht="15.75" thickBot="1" x14ac:dyDescent="0.3">
      <c r="A192" s="49" t="s">
        <v>404</v>
      </c>
      <c r="B192" s="50" t="s">
        <v>405</v>
      </c>
    </row>
    <row r="193" spans="1:2" ht="15.75" thickBot="1" x14ac:dyDescent="0.3">
      <c r="A193" s="49" t="s">
        <v>406</v>
      </c>
      <c r="B193" s="50" t="s">
        <v>407</v>
      </c>
    </row>
    <row r="194" spans="1:2" ht="15.75" thickBot="1" x14ac:dyDescent="0.3">
      <c r="A194" s="49" t="s">
        <v>408</v>
      </c>
      <c r="B194" s="50" t="s">
        <v>409</v>
      </c>
    </row>
    <row r="195" spans="1:2" ht="15.75" thickBot="1" x14ac:dyDescent="0.3">
      <c r="A195" s="49" t="s">
        <v>410</v>
      </c>
      <c r="B195" s="50" t="s">
        <v>411</v>
      </c>
    </row>
    <row r="196" spans="1:2" ht="15.75" thickBot="1" x14ac:dyDescent="0.3">
      <c r="A196" s="49" t="s">
        <v>412</v>
      </c>
      <c r="B196" s="50" t="s">
        <v>413</v>
      </c>
    </row>
    <row r="197" spans="1:2" ht="15.75" thickBot="1" x14ac:dyDescent="0.3">
      <c r="A197" s="49" t="s">
        <v>414</v>
      </c>
      <c r="B197" s="50" t="s">
        <v>415</v>
      </c>
    </row>
    <row r="198" spans="1:2" ht="15.75" thickBot="1" x14ac:dyDescent="0.3">
      <c r="A198" s="49" t="s">
        <v>416</v>
      </c>
      <c r="B198" s="50" t="s">
        <v>417</v>
      </c>
    </row>
    <row r="199" spans="1:2" ht="15.75" thickBot="1" x14ac:dyDescent="0.3">
      <c r="A199" s="49" t="s">
        <v>418</v>
      </c>
      <c r="B199" s="50" t="s">
        <v>419</v>
      </c>
    </row>
    <row r="200" spans="1:2" ht="15.75" thickBot="1" x14ac:dyDescent="0.3">
      <c r="A200" s="49" t="s">
        <v>420</v>
      </c>
      <c r="B200" s="50" t="s">
        <v>421</v>
      </c>
    </row>
    <row r="201" spans="1:2" ht="15.75" thickBot="1" x14ac:dyDescent="0.3">
      <c r="A201" s="49" t="s">
        <v>422</v>
      </c>
      <c r="B201" s="50" t="s">
        <v>423</v>
      </c>
    </row>
    <row r="202" spans="1:2" ht="15.75" thickBot="1" x14ac:dyDescent="0.3">
      <c r="A202" s="49" t="s">
        <v>424</v>
      </c>
      <c r="B202" s="50" t="s">
        <v>425</v>
      </c>
    </row>
    <row r="203" spans="1:2" ht="15.75" thickBot="1" x14ac:dyDescent="0.3">
      <c r="A203" s="49" t="s">
        <v>426</v>
      </c>
      <c r="B203" s="50" t="s">
        <v>427</v>
      </c>
    </row>
    <row r="204" spans="1:2" ht="15.75" thickBot="1" x14ac:dyDescent="0.3">
      <c r="A204" s="49" t="s">
        <v>428</v>
      </c>
      <c r="B204" s="50" t="s">
        <v>429</v>
      </c>
    </row>
    <row r="205" spans="1:2" ht="15.75" thickBot="1" x14ac:dyDescent="0.3">
      <c r="A205" s="49" t="s">
        <v>430</v>
      </c>
      <c r="B205" s="50" t="s">
        <v>431</v>
      </c>
    </row>
    <row r="206" spans="1:2" ht="15.75" thickBot="1" x14ac:dyDescent="0.3">
      <c r="A206" s="49" t="s">
        <v>432</v>
      </c>
      <c r="B206" s="50" t="s">
        <v>433</v>
      </c>
    </row>
    <row r="207" spans="1:2" ht="15.75" thickBot="1" x14ac:dyDescent="0.3">
      <c r="A207" s="49" t="s">
        <v>434</v>
      </c>
      <c r="B207" s="50" t="s">
        <v>435</v>
      </c>
    </row>
    <row r="208" spans="1:2" ht="15.75" thickBot="1" x14ac:dyDescent="0.3">
      <c r="A208" s="49" t="s">
        <v>436</v>
      </c>
      <c r="B208" s="50" t="s">
        <v>437</v>
      </c>
    </row>
    <row r="209" spans="1:2" ht="15.75" thickBot="1" x14ac:dyDescent="0.3">
      <c r="A209" s="49" t="s">
        <v>438</v>
      </c>
      <c r="B209" s="50" t="s">
        <v>439</v>
      </c>
    </row>
    <row r="210" spans="1:2" ht="15.75" thickBot="1" x14ac:dyDescent="0.3">
      <c r="A210" s="49" t="s">
        <v>440</v>
      </c>
      <c r="B210" s="50" t="s">
        <v>441</v>
      </c>
    </row>
    <row r="211" spans="1:2" ht="15.75" thickBot="1" x14ac:dyDescent="0.3">
      <c r="A211" s="49" t="s">
        <v>442</v>
      </c>
      <c r="B211" s="50" t="s">
        <v>443</v>
      </c>
    </row>
    <row r="212" spans="1:2" ht="15.75" thickBot="1" x14ac:dyDescent="0.3">
      <c r="A212" s="49" t="s">
        <v>444</v>
      </c>
      <c r="B212" s="50" t="s">
        <v>445</v>
      </c>
    </row>
    <row r="213" spans="1:2" ht="15.75" thickBot="1" x14ac:dyDescent="0.3">
      <c r="A213" s="49" t="s">
        <v>446</v>
      </c>
      <c r="B213" s="50" t="s">
        <v>447</v>
      </c>
    </row>
    <row r="214" spans="1:2" ht="15.75" thickBot="1" x14ac:dyDescent="0.3">
      <c r="A214" s="49" t="s">
        <v>448</v>
      </c>
      <c r="B214" s="50" t="s">
        <v>449</v>
      </c>
    </row>
    <row r="215" spans="1:2" ht="15.75" thickBot="1" x14ac:dyDescent="0.3">
      <c r="A215" s="49" t="s">
        <v>450</v>
      </c>
      <c r="B215" s="50" t="s">
        <v>451</v>
      </c>
    </row>
    <row r="216" spans="1:2" ht="15.75" thickBot="1" x14ac:dyDescent="0.3">
      <c r="A216" s="49" t="s">
        <v>452</v>
      </c>
      <c r="B216" s="50" t="s">
        <v>453</v>
      </c>
    </row>
    <row r="217" spans="1:2" ht="15.75" thickBot="1" x14ac:dyDescent="0.3">
      <c r="A217" s="49" t="s">
        <v>454</v>
      </c>
      <c r="B217" s="50" t="s">
        <v>455</v>
      </c>
    </row>
    <row r="218" spans="1:2" ht="15.75" thickBot="1" x14ac:dyDescent="0.3">
      <c r="A218" s="49" t="s">
        <v>456</v>
      </c>
      <c r="B218" s="50" t="s">
        <v>457</v>
      </c>
    </row>
    <row r="219" spans="1:2" ht="15.75" thickBot="1" x14ac:dyDescent="0.3">
      <c r="A219" s="49" t="s">
        <v>458</v>
      </c>
      <c r="B219" s="50" t="s">
        <v>459</v>
      </c>
    </row>
    <row r="220" spans="1:2" ht="15.75" thickBot="1" x14ac:dyDescent="0.3">
      <c r="A220" s="49" t="s">
        <v>460</v>
      </c>
      <c r="B220" s="50" t="s">
        <v>461</v>
      </c>
    </row>
    <row r="221" spans="1:2" ht="15.75" thickBot="1" x14ac:dyDescent="0.3">
      <c r="A221" s="49" t="s">
        <v>462</v>
      </c>
      <c r="B221" s="50" t="s">
        <v>463</v>
      </c>
    </row>
    <row r="222" spans="1:2" ht="15.75" thickBot="1" x14ac:dyDescent="0.3">
      <c r="A222" s="49" t="s">
        <v>464</v>
      </c>
      <c r="B222" s="50" t="s">
        <v>465</v>
      </c>
    </row>
    <row r="223" spans="1:2" ht="15.75" thickBot="1" x14ac:dyDescent="0.3">
      <c r="A223" s="49" t="s">
        <v>466</v>
      </c>
      <c r="B223" s="50" t="s">
        <v>467</v>
      </c>
    </row>
    <row r="224" spans="1:2" ht="15.75" thickBot="1" x14ac:dyDescent="0.3">
      <c r="A224" s="49" t="s">
        <v>468</v>
      </c>
      <c r="B224" s="50" t="s">
        <v>469</v>
      </c>
    </row>
    <row r="225" spans="1:2" ht="15.75" thickBot="1" x14ac:dyDescent="0.3">
      <c r="A225" s="49" t="s">
        <v>470</v>
      </c>
      <c r="B225" s="50" t="s">
        <v>471</v>
      </c>
    </row>
    <row r="226" spans="1:2" ht="15.75" thickBot="1" x14ac:dyDescent="0.3">
      <c r="A226" s="49" t="s">
        <v>472</v>
      </c>
      <c r="B226" s="50" t="s">
        <v>473</v>
      </c>
    </row>
    <row r="227" spans="1:2" ht="15.75" thickBot="1" x14ac:dyDescent="0.3">
      <c r="A227" s="49" t="s">
        <v>474</v>
      </c>
      <c r="B227" s="50" t="s">
        <v>475</v>
      </c>
    </row>
    <row r="228" spans="1:2" ht="15.75" thickBot="1" x14ac:dyDescent="0.3">
      <c r="A228" s="49" t="s">
        <v>476</v>
      </c>
      <c r="B228" s="50" t="s">
        <v>477</v>
      </c>
    </row>
    <row r="229" spans="1:2" ht="15.75" thickBot="1" x14ac:dyDescent="0.3">
      <c r="A229" s="49" t="s">
        <v>478</v>
      </c>
      <c r="B229" s="50" t="s">
        <v>479</v>
      </c>
    </row>
    <row r="230" spans="1:2" ht="15.75" thickBot="1" x14ac:dyDescent="0.3">
      <c r="A230" s="49" t="s">
        <v>480</v>
      </c>
      <c r="B230" s="50" t="s">
        <v>481</v>
      </c>
    </row>
    <row r="231" spans="1:2" ht="15.75" thickBot="1" x14ac:dyDescent="0.3">
      <c r="A231" s="49" t="s">
        <v>482</v>
      </c>
      <c r="B231" s="50" t="s">
        <v>483</v>
      </c>
    </row>
    <row r="232" spans="1:2" ht="15.75" thickBot="1" x14ac:dyDescent="0.3">
      <c r="A232" s="49" t="s">
        <v>484</v>
      </c>
      <c r="B232" s="50" t="s">
        <v>485</v>
      </c>
    </row>
    <row r="233" spans="1:2" ht="15.75" thickBot="1" x14ac:dyDescent="0.3">
      <c r="A233" s="49" t="s">
        <v>486</v>
      </c>
      <c r="B233" s="50" t="s">
        <v>487</v>
      </c>
    </row>
    <row r="234" spans="1:2" ht="15.75" thickBot="1" x14ac:dyDescent="0.3">
      <c r="A234" s="49" t="s">
        <v>488</v>
      </c>
      <c r="B234" s="50" t="s">
        <v>489</v>
      </c>
    </row>
    <row r="235" spans="1:2" ht="15.75" thickBot="1" x14ac:dyDescent="0.3">
      <c r="A235" s="49" t="s">
        <v>490</v>
      </c>
      <c r="B235" s="50" t="s">
        <v>491</v>
      </c>
    </row>
    <row r="236" spans="1:2" ht="15.75" thickBot="1" x14ac:dyDescent="0.3">
      <c r="A236" s="49" t="s">
        <v>492</v>
      </c>
      <c r="B236" s="50" t="s">
        <v>493</v>
      </c>
    </row>
    <row r="237" spans="1:2" ht="15.75" thickBot="1" x14ac:dyDescent="0.3">
      <c r="A237" s="49" t="s">
        <v>494</v>
      </c>
      <c r="B237" s="50" t="s">
        <v>495</v>
      </c>
    </row>
    <row r="238" spans="1:2" ht="15.75" thickBot="1" x14ac:dyDescent="0.3">
      <c r="A238" s="49" t="s">
        <v>496</v>
      </c>
      <c r="B238" s="50" t="s">
        <v>497</v>
      </c>
    </row>
    <row r="239" spans="1:2" ht="15.75" thickBot="1" x14ac:dyDescent="0.3">
      <c r="A239" s="49" t="s">
        <v>498</v>
      </c>
      <c r="B239" s="50" t="s">
        <v>499</v>
      </c>
    </row>
    <row r="240" spans="1:2" ht="15.75" thickBot="1" x14ac:dyDescent="0.3">
      <c r="A240" s="49" t="s">
        <v>500</v>
      </c>
      <c r="B240" s="50" t="s">
        <v>501</v>
      </c>
    </row>
    <row r="241" spans="1:2" ht="15.75" thickBot="1" x14ac:dyDescent="0.3">
      <c r="A241" s="49" t="s">
        <v>502</v>
      </c>
      <c r="B241" s="50" t="s">
        <v>503</v>
      </c>
    </row>
    <row r="242" spans="1:2" ht="15.75" thickBot="1" x14ac:dyDescent="0.3">
      <c r="A242" s="49" t="s">
        <v>504</v>
      </c>
      <c r="B242" s="50" t="s">
        <v>505</v>
      </c>
    </row>
    <row r="243" spans="1:2" ht="15.75" thickBot="1" x14ac:dyDescent="0.3">
      <c r="A243" s="49" t="s">
        <v>506</v>
      </c>
      <c r="B243" s="50" t="s">
        <v>507</v>
      </c>
    </row>
    <row r="244" spans="1:2" ht="15.75" thickBot="1" x14ac:dyDescent="0.3">
      <c r="A244" s="49" t="s">
        <v>508</v>
      </c>
      <c r="B244" s="50" t="s">
        <v>509</v>
      </c>
    </row>
    <row r="245" spans="1:2" ht="15.75" thickBot="1" x14ac:dyDescent="0.3">
      <c r="A245" s="49" t="s">
        <v>510</v>
      </c>
      <c r="B245" s="50" t="s">
        <v>511</v>
      </c>
    </row>
    <row r="246" spans="1:2" ht="15.75" thickBot="1" x14ac:dyDescent="0.3">
      <c r="A246" s="49" t="s">
        <v>512</v>
      </c>
      <c r="B246" s="50" t="s">
        <v>513</v>
      </c>
    </row>
    <row r="247" spans="1:2" ht="15.75" thickBot="1" x14ac:dyDescent="0.3">
      <c r="A247" s="49" t="s">
        <v>514</v>
      </c>
      <c r="B247" s="50" t="s">
        <v>515</v>
      </c>
    </row>
    <row r="248" spans="1:2" ht="15.75" thickBot="1" x14ac:dyDescent="0.3">
      <c r="A248" s="49" t="s">
        <v>516</v>
      </c>
      <c r="B248" s="50" t="s">
        <v>517</v>
      </c>
    </row>
    <row r="249" spans="1:2" ht="15.75" thickBot="1" x14ac:dyDescent="0.3">
      <c r="A249" s="49" t="s">
        <v>518</v>
      </c>
      <c r="B249" s="50" t="s">
        <v>519</v>
      </c>
    </row>
    <row r="250" spans="1:2" ht="15.75" thickBot="1" x14ac:dyDescent="0.3">
      <c r="A250" s="49" t="s">
        <v>520</v>
      </c>
      <c r="B250" s="50" t="s">
        <v>521</v>
      </c>
    </row>
    <row r="251" spans="1:2" ht="15.75" thickBot="1" x14ac:dyDescent="0.3">
      <c r="A251" s="49" t="s">
        <v>522</v>
      </c>
      <c r="B251" s="50" t="s">
        <v>523</v>
      </c>
    </row>
    <row r="252" spans="1:2" ht="15.75" thickBot="1" x14ac:dyDescent="0.3">
      <c r="A252" s="49" t="s">
        <v>524</v>
      </c>
      <c r="B252" s="50" t="s">
        <v>525</v>
      </c>
    </row>
    <row r="253" spans="1:2" ht="15.75" thickBot="1" x14ac:dyDescent="0.3">
      <c r="A253" s="49" t="s">
        <v>526</v>
      </c>
      <c r="B253" s="50" t="s">
        <v>527</v>
      </c>
    </row>
    <row r="254" spans="1:2" ht="15.75" thickBot="1" x14ac:dyDescent="0.3">
      <c r="A254" s="49" t="s">
        <v>528</v>
      </c>
      <c r="B254" s="50" t="s">
        <v>529</v>
      </c>
    </row>
    <row r="255" spans="1:2" ht="15.75" thickBot="1" x14ac:dyDescent="0.3">
      <c r="A255" s="49" t="s">
        <v>530</v>
      </c>
      <c r="B255" s="50" t="s">
        <v>531</v>
      </c>
    </row>
    <row r="256" spans="1:2" ht="15.75" thickBot="1" x14ac:dyDescent="0.3">
      <c r="A256" s="49" t="s">
        <v>532</v>
      </c>
      <c r="B256" s="50" t="s">
        <v>533</v>
      </c>
    </row>
    <row r="257" spans="1:2" ht="15.75" thickBot="1" x14ac:dyDescent="0.3">
      <c r="A257" s="49" t="s">
        <v>534</v>
      </c>
      <c r="B257" s="50" t="s">
        <v>535</v>
      </c>
    </row>
    <row r="258" spans="1:2" ht="15.75" thickBot="1" x14ac:dyDescent="0.3">
      <c r="A258" s="49" t="s">
        <v>536</v>
      </c>
      <c r="B258" s="50" t="s">
        <v>537</v>
      </c>
    </row>
    <row r="259" spans="1:2" ht="15.75" thickBot="1" x14ac:dyDescent="0.3">
      <c r="A259" s="49" t="s">
        <v>538</v>
      </c>
      <c r="B259" s="50" t="s">
        <v>539</v>
      </c>
    </row>
    <row r="260" spans="1:2" ht="15.75" thickBot="1" x14ac:dyDescent="0.3">
      <c r="A260" s="49" t="s">
        <v>540</v>
      </c>
      <c r="B260" s="50" t="s">
        <v>541</v>
      </c>
    </row>
    <row r="261" spans="1:2" ht="15.75" thickBot="1" x14ac:dyDescent="0.3">
      <c r="A261" s="49" t="s">
        <v>542</v>
      </c>
      <c r="B261" s="50" t="s">
        <v>543</v>
      </c>
    </row>
    <row r="262" spans="1:2" ht="15.75" thickBot="1" x14ac:dyDescent="0.3">
      <c r="A262" s="49" t="s">
        <v>544</v>
      </c>
      <c r="B262" s="50" t="s">
        <v>545</v>
      </c>
    </row>
    <row r="263" spans="1:2" ht="15.75" thickBot="1" x14ac:dyDescent="0.3">
      <c r="A263" s="49" t="s">
        <v>546</v>
      </c>
      <c r="B263" s="50" t="s">
        <v>547</v>
      </c>
    </row>
    <row r="264" spans="1:2" ht="15.75" thickBot="1" x14ac:dyDescent="0.3">
      <c r="A264" s="49" t="s">
        <v>548</v>
      </c>
      <c r="B264" s="50" t="s">
        <v>549</v>
      </c>
    </row>
    <row r="265" spans="1:2" ht="15.75" thickBot="1" x14ac:dyDescent="0.3">
      <c r="A265" s="49" t="s">
        <v>550</v>
      </c>
      <c r="B265" s="50" t="s">
        <v>551</v>
      </c>
    </row>
    <row r="266" spans="1:2" ht="15.75" thickBot="1" x14ac:dyDescent="0.3">
      <c r="A266" s="49" t="s">
        <v>552</v>
      </c>
      <c r="B266" s="50" t="s">
        <v>553</v>
      </c>
    </row>
    <row r="267" spans="1:2" ht="15.75" thickBot="1" x14ac:dyDescent="0.3">
      <c r="A267" s="49" t="s">
        <v>554</v>
      </c>
      <c r="B267" s="50" t="s">
        <v>555</v>
      </c>
    </row>
    <row r="268" spans="1:2" ht="15.75" thickBot="1" x14ac:dyDescent="0.3">
      <c r="A268" s="49" t="s">
        <v>556</v>
      </c>
      <c r="B268" s="50" t="s">
        <v>557</v>
      </c>
    </row>
    <row r="269" spans="1:2" ht="15.75" thickBot="1" x14ac:dyDescent="0.3">
      <c r="A269" s="49" t="s">
        <v>558</v>
      </c>
      <c r="B269" s="50" t="s">
        <v>559</v>
      </c>
    </row>
    <row r="270" spans="1:2" ht="15.75" thickBot="1" x14ac:dyDescent="0.3">
      <c r="A270" s="49" t="s">
        <v>560</v>
      </c>
      <c r="B270" s="50" t="s">
        <v>561</v>
      </c>
    </row>
    <row r="271" spans="1:2" ht="15.75" thickBot="1" x14ac:dyDescent="0.3">
      <c r="A271" s="49" t="s">
        <v>562</v>
      </c>
      <c r="B271" s="50" t="s">
        <v>563</v>
      </c>
    </row>
    <row r="272" spans="1:2" ht="15.75" thickBot="1" x14ac:dyDescent="0.3">
      <c r="A272" s="49" t="s">
        <v>564</v>
      </c>
      <c r="B272" s="50" t="s">
        <v>565</v>
      </c>
    </row>
    <row r="273" spans="1:2" ht="15.75" thickBot="1" x14ac:dyDescent="0.3">
      <c r="A273" s="49" t="s">
        <v>566</v>
      </c>
      <c r="B273" s="50" t="s">
        <v>567</v>
      </c>
    </row>
    <row r="274" spans="1:2" ht="15.75" thickBot="1" x14ac:dyDescent="0.3">
      <c r="A274" s="49" t="s">
        <v>568</v>
      </c>
      <c r="B274" s="50" t="s">
        <v>569</v>
      </c>
    </row>
    <row r="275" spans="1:2" ht="15.75" thickBot="1" x14ac:dyDescent="0.3">
      <c r="A275" s="49" t="s">
        <v>570</v>
      </c>
      <c r="B275" s="50" t="s">
        <v>571</v>
      </c>
    </row>
    <row r="276" spans="1:2" ht="15.75" thickBot="1" x14ac:dyDescent="0.3">
      <c r="A276" s="49" t="s">
        <v>572</v>
      </c>
      <c r="B276" s="50" t="s">
        <v>573</v>
      </c>
    </row>
    <row r="277" spans="1:2" ht="15.75" thickBot="1" x14ac:dyDescent="0.3">
      <c r="A277" s="49" t="s">
        <v>574</v>
      </c>
      <c r="B277" s="50" t="s">
        <v>575</v>
      </c>
    </row>
    <row r="278" spans="1:2" ht="15.75" thickBot="1" x14ac:dyDescent="0.3">
      <c r="A278" s="49" t="s">
        <v>576</v>
      </c>
      <c r="B278" s="50" t="s">
        <v>577</v>
      </c>
    </row>
    <row r="279" spans="1:2" ht="15.75" thickBot="1" x14ac:dyDescent="0.3">
      <c r="A279" s="49" t="s">
        <v>578</v>
      </c>
      <c r="B279" s="50" t="s">
        <v>579</v>
      </c>
    </row>
    <row r="280" spans="1:2" ht="15.75" thickBot="1" x14ac:dyDescent="0.3">
      <c r="A280" s="49" t="s">
        <v>580</v>
      </c>
      <c r="B280" s="50" t="s">
        <v>581</v>
      </c>
    </row>
    <row r="281" spans="1:2" ht="15.75" thickBot="1" x14ac:dyDescent="0.3">
      <c r="A281" s="49" t="s">
        <v>582</v>
      </c>
      <c r="B281" s="50" t="s">
        <v>583</v>
      </c>
    </row>
    <row r="282" spans="1:2" ht="15.75" thickBot="1" x14ac:dyDescent="0.3">
      <c r="A282" s="49" t="s">
        <v>584</v>
      </c>
      <c r="B282" s="50" t="s">
        <v>585</v>
      </c>
    </row>
    <row r="283" spans="1:2" ht="15.75" thickBot="1" x14ac:dyDescent="0.3">
      <c r="A283" s="49" t="s">
        <v>586</v>
      </c>
      <c r="B283" s="50" t="s">
        <v>587</v>
      </c>
    </row>
    <row r="284" spans="1:2" ht="15.75" thickBot="1" x14ac:dyDescent="0.3">
      <c r="A284" s="49" t="s">
        <v>588</v>
      </c>
      <c r="B284" s="50" t="s">
        <v>589</v>
      </c>
    </row>
    <row r="285" spans="1:2" ht="15.75" thickBot="1" x14ac:dyDescent="0.3">
      <c r="A285" s="49" t="s">
        <v>590</v>
      </c>
      <c r="B285" s="50" t="s">
        <v>591</v>
      </c>
    </row>
    <row r="286" spans="1:2" ht="15.75" thickBot="1" x14ac:dyDescent="0.3">
      <c r="A286" s="49" t="s">
        <v>592</v>
      </c>
      <c r="B286" s="50" t="s">
        <v>593</v>
      </c>
    </row>
    <row r="287" spans="1:2" ht="15.75" thickBot="1" x14ac:dyDescent="0.3">
      <c r="A287" s="49" t="s">
        <v>594</v>
      </c>
      <c r="B287" s="50" t="s">
        <v>595</v>
      </c>
    </row>
    <row r="288" spans="1:2" ht="15.75" thickBot="1" x14ac:dyDescent="0.3">
      <c r="A288" s="49" t="s">
        <v>596</v>
      </c>
      <c r="B288" s="50" t="s">
        <v>597</v>
      </c>
    </row>
    <row r="289" spans="1:2" ht="15.75" thickBot="1" x14ac:dyDescent="0.3">
      <c r="A289" s="49" t="s">
        <v>598</v>
      </c>
      <c r="B289" s="50" t="s">
        <v>599</v>
      </c>
    </row>
    <row r="290" spans="1:2" ht="15.75" thickBot="1" x14ac:dyDescent="0.3">
      <c r="A290" s="49" t="s">
        <v>600</v>
      </c>
      <c r="B290" s="50" t="s">
        <v>601</v>
      </c>
    </row>
    <row r="291" spans="1:2" ht="15.75" thickBot="1" x14ac:dyDescent="0.3">
      <c r="A291" s="49" t="s">
        <v>602</v>
      </c>
      <c r="B291" s="50" t="s">
        <v>603</v>
      </c>
    </row>
    <row r="292" spans="1:2" ht="15.75" thickBot="1" x14ac:dyDescent="0.3">
      <c r="A292" s="49" t="s">
        <v>604</v>
      </c>
      <c r="B292" s="50" t="s">
        <v>605</v>
      </c>
    </row>
    <row r="293" spans="1:2" ht="15.75" thickBot="1" x14ac:dyDescent="0.3">
      <c r="A293" s="49" t="s">
        <v>606</v>
      </c>
      <c r="B293" s="50" t="s">
        <v>607</v>
      </c>
    </row>
    <row r="294" spans="1:2" ht="15.75" thickBot="1" x14ac:dyDescent="0.3">
      <c r="A294" s="49" t="s">
        <v>608</v>
      </c>
      <c r="B294" s="50" t="s">
        <v>609</v>
      </c>
    </row>
    <row r="295" spans="1:2" ht="15.75" thickBot="1" x14ac:dyDescent="0.3">
      <c r="A295" s="49" t="s">
        <v>610</v>
      </c>
      <c r="B295" s="50" t="s">
        <v>611</v>
      </c>
    </row>
    <row r="296" spans="1:2" ht="15.75" thickBot="1" x14ac:dyDescent="0.3">
      <c r="A296" s="49" t="s">
        <v>612</v>
      </c>
      <c r="B296" s="50" t="s">
        <v>613</v>
      </c>
    </row>
    <row r="297" spans="1:2" ht="15.75" thickBot="1" x14ac:dyDescent="0.3">
      <c r="A297" s="49" t="s">
        <v>614</v>
      </c>
      <c r="B297" s="50" t="s">
        <v>615</v>
      </c>
    </row>
    <row r="298" spans="1:2" ht="15.75" thickBot="1" x14ac:dyDescent="0.3">
      <c r="A298" s="49" t="s">
        <v>616</v>
      </c>
      <c r="B298" s="50" t="s">
        <v>617</v>
      </c>
    </row>
    <row r="299" spans="1:2" ht="15.75" thickBot="1" x14ac:dyDescent="0.3">
      <c r="A299" s="49" t="s">
        <v>618</v>
      </c>
      <c r="B299" s="50" t="s">
        <v>619</v>
      </c>
    </row>
    <row r="300" spans="1:2" ht="15.75" thickBot="1" x14ac:dyDescent="0.3">
      <c r="A300" s="49" t="s">
        <v>620</v>
      </c>
      <c r="B300" s="50" t="s">
        <v>621</v>
      </c>
    </row>
    <row r="301" spans="1:2" ht="15.75" thickBot="1" x14ac:dyDescent="0.3">
      <c r="A301" s="49" t="s">
        <v>622</v>
      </c>
      <c r="B301" s="50" t="s">
        <v>623</v>
      </c>
    </row>
    <row r="302" spans="1:2" ht="15.75" thickBot="1" x14ac:dyDescent="0.3">
      <c r="A302" s="49" t="s">
        <v>624</v>
      </c>
      <c r="B302" s="50" t="s">
        <v>625</v>
      </c>
    </row>
    <row r="303" spans="1:2" ht="15.75" thickBot="1" x14ac:dyDescent="0.3">
      <c r="A303" s="49" t="s">
        <v>626</v>
      </c>
      <c r="B303" s="50" t="s">
        <v>627</v>
      </c>
    </row>
    <row r="304" spans="1:2" ht="15.75" thickBot="1" x14ac:dyDescent="0.3">
      <c r="A304" s="49" t="s">
        <v>628</v>
      </c>
      <c r="B304" s="50" t="s">
        <v>629</v>
      </c>
    </row>
    <row r="305" spans="1:2" ht="15.75" thickBot="1" x14ac:dyDescent="0.3">
      <c r="A305" s="49" t="s">
        <v>630</v>
      </c>
      <c r="B305" s="50" t="s">
        <v>631</v>
      </c>
    </row>
    <row r="306" spans="1:2" ht="15.75" thickBot="1" x14ac:dyDescent="0.3">
      <c r="A306" s="49" t="s">
        <v>632</v>
      </c>
      <c r="B306" s="50" t="s">
        <v>633</v>
      </c>
    </row>
    <row r="307" spans="1:2" ht="15.75" thickBot="1" x14ac:dyDescent="0.3">
      <c r="A307" s="49" t="s">
        <v>634</v>
      </c>
      <c r="B307" s="50" t="s">
        <v>635</v>
      </c>
    </row>
    <row r="308" spans="1:2" ht="15.75" thickBot="1" x14ac:dyDescent="0.3">
      <c r="A308" s="49" t="s">
        <v>636</v>
      </c>
      <c r="B308" s="50" t="s">
        <v>637</v>
      </c>
    </row>
    <row r="309" spans="1:2" ht="15.75" thickBot="1" x14ac:dyDescent="0.3">
      <c r="A309" s="49" t="s">
        <v>638</v>
      </c>
      <c r="B309" s="50" t="s">
        <v>639</v>
      </c>
    </row>
    <row r="310" spans="1:2" ht="15.75" thickBot="1" x14ac:dyDescent="0.3">
      <c r="A310" s="49" t="s">
        <v>640</v>
      </c>
      <c r="B310" s="50" t="s">
        <v>641</v>
      </c>
    </row>
    <row r="311" spans="1:2" ht="15.75" thickBot="1" x14ac:dyDescent="0.3">
      <c r="A311" s="49" t="s">
        <v>642</v>
      </c>
      <c r="B311" s="50" t="s">
        <v>643</v>
      </c>
    </row>
    <row r="312" spans="1:2" ht="15.75" thickBot="1" x14ac:dyDescent="0.3">
      <c r="A312" s="49" t="s">
        <v>644</v>
      </c>
      <c r="B312" s="50" t="s">
        <v>645</v>
      </c>
    </row>
    <row r="313" spans="1:2" ht="15.75" thickBot="1" x14ac:dyDescent="0.3">
      <c r="A313" s="49" t="s">
        <v>646</v>
      </c>
      <c r="B313" s="50" t="s">
        <v>647</v>
      </c>
    </row>
    <row r="314" spans="1:2" ht="15.75" thickBot="1" x14ac:dyDescent="0.3">
      <c r="A314" s="49" t="s">
        <v>648</v>
      </c>
      <c r="B314" s="50" t="s">
        <v>649</v>
      </c>
    </row>
    <row r="315" spans="1:2" ht="15.75" thickBot="1" x14ac:dyDescent="0.3">
      <c r="A315" s="49" t="s">
        <v>650</v>
      </c>
      <c r="B315" s="50" t="s">
        <v>651</v>
      </c>
    </row>
    <row r="316" spans="1:2" ht="15.75" thickBot="1" x14ac:dyDescent="0.3">
      <c r="A316" s="49" t="s">
        <v>652</v>
      </c>
      <c r="B316" s="50" t="s">
        <v>653</v>
      </c>
    </row>
    <row r="317" spans="1:2" ht="15.75" thickBot="1" x14ac:dyDescent="0.3">
      <c r="A317" s="49" t="s">
        <v>654</v>
      </c>
      <c r="B317" s="50" t="s">
        <v>655</v>
      </c>
    </row>
    <row r="318" spans="1:2" ht="15.75" thickBot="1" x14ac:dyDescent="0.3">
      <c r="A318" s="49" t="s">
        <v>656</v>
      </c>
      <c r="B318" s="50" t="s">
        <v>657</v>
      </c>
    </row>
    <row r="319" spans="1:2" ht="15.75" thickBot="1" x14ac:dyDescent="0.3">
      <c r="A319" s="49" t="s">
        <v>658</v>
      </c>
      <c r="B319" s="50" t="s">
        <v>659</v>
      </c>
    </row>
    <row r="320" spans="1:2" ht="15.75" thickBot="1" x14ac:dyDescent="0.3">
      <c r="A320" s="49" t="s">
        <v>660</v>
      </c>
      <c r="B320" s="50" t="s">
        <v>661</v>
      </c>
    </row>
    <row r="321" spans="1:2" ht="15.75" thickBot="1" x14ac:dyDescent="0.3">
      <c r="A321" s="49" t="s">
        <v>662</v>
      </c>
      <c r="B321" s="50" t="s">
        <v>663</v>
      </c>
    </row>
    <row r="322" spans="1:2" ht="15.75" thickBot="1" x14ac:dyDescent="0.3">
      <c r="A322" s="49" t="s">
        <v>664</v>
      </c>
      <c r="B322" s="50" t="s">
        <v>665</v>
      </c>
    </row>
    <row r="323" spans="1:2" ht="15.75" thickBot="1" x14ac:dyDescent="0.3">
      <c r="A323" s="49" t="s">
        <v>666</v>
      </c>
      <c r="B323" s="50" t="s">
        <v>667</v>
      </c>
    </row>
    <row r="324" spans="1:2" ht="15.75" thickBot="1" x14ac:dyDescent="0.3">
      <c r="A324" s="49" t="s">
        <v>668</v>
      </c>
      <c r="B324" s="50" t="s">
        <v>669</v>
      </c>
    </row>
    <row r="325" spans="1:2" ht="15.75" thickBot="1" x14ac:dyDescent="0.3">
      <c r="A325" s="49" t="s">
        <v>670</v>
      </c>
      <c r="B325" s="50" t="s">
        <v>671</v>
      </c>
    </row>
    <row r="326" spans="1:2" ht="15.75" thickBot="1" x14ac:dyDescent="0.3">
      <c r="A326" s="49" t="s">
        <v>672</v>
      </c>
      <c r="B326" s="50" t="s">
        <v>673</v>
      </c>
    </row>
    <row r="327" spans="1:2" ht="15.75" thickBot="1" x14ac:dyDescent="0.3">
      <c r="A327" s="49" t="s">
        <v>674</v>
      </c>
      <c r="B327" s="50" t="s">
        <v>675</v>
      </c>
    </row>
    <row r="328" spans="1:2" ht="15.75" thickBot="1" x14ac:dyDescent="0.3">
      <c r="A328" s="49" t="s">
        <v>676</v>
      </c>
      <c r="B328" s="50" t="s">
        <v>677</v>
      </c>
    </row>
    <row r="329" spans="1:2" ht="15.75" thickBot="1" x14ac:dyDescent="0.3">
      <c r="A329" s="49" t="s">
        <v>678</v>
      </c>
      <c r="B329" s="50" t="s">
        <v>679</v>
      </c>
    </row>
    <row r="330" spans="1:2" ht="15.75" thickBot="1" x14ac:dyDescent="0.3">
      <c r="A330" s="49" t="s">
        <v>680</v>
      </c>
      <c r="B330" s="50" t="s">
        <v>681</v>
      </c>
    </row>
    <row r="331" spans="1:2" ht="15.75" thickBot="1" x14ac:dyDescent="0.3">
      <c r="A331" s="49" t="s">
        <v>682</v>
      </c>
      <c r="B331" s="50" t="s">
        <v>683</v>
      </c>
    </row>
    <row r="332" spans="1:2" ht="15.75" thickBot="1" x14ac:dyDescent="0.3">
      <c r="A332" s="49" t="s">
        <v>684</v>
      </c>
      <c r="B332" s="50" t="s">
        <v>685</v>
      </c>
    </row>
    <row r="333" spans="1:2" ht="15.75" thickBot="1" x14ac:dyDescent="0.3">
      <c r="A333" s="49" t="s">
        <v>686</v>
      </c>
      <c r="B333" s="50" t="s">
        <v>687</v>
      </c>
    </row>
    <row r="334" spans="1:2" ht="15.75" thickBot="1" x14ac:dyDescent="0.3">
      <c r="A334" s="49" t="s">
        <v>688</v>
      </c>
      <c r="B334" s="50" t="s">
        <v>689</v>
      </c>
    </row>
    <row r="335" spans="1:2" ht="15.75" thickBot="1" x14ac:dyDescent="0.3">
      <c r="A335" s="49" t="s">
        <v>690</v>
      </c>
      <c r="B335" s="50" t="s">
        <v>691</v>
      </c>
    </row>
    <row r="336" spans="1:2" ht="15.75" thickBot="1" x14ac:dyDescent="0.3">
      <c r="A336" s="49" t="s">
        <v>692</v>
      </c>
      <c r="B336" s="50" t="s">
        <v>693</v>
      </c>
    </row>
    <row r="337" spans="1:2" ht="15.75" thickBot="1" x14ac:dyDescent="0.3">
      <c r="A337" s="49" t="s">
        <v>694</v>
      </c>
      <c r="B337" s="50" t="s">
        <v>695</v>
      </c>
    </row>
    <row r="338" spans="1:2" ht="15.75" thickBot="1" x14ac:dyDescent="0.3">
      <c r="A338" s="49" t="s">
        <v>696</v>
      </c>
      <c r="B338" s="50" t="s">
        <v>697</v>
      </c>
    </row>
    <row r="339" spans="1:2" ht="15.75" thickBot="1" x14ac:dyDescent="0.3">
      <c r="A339" s="49" t="s">
        <v>698</v>
      </c>
      <c r="B339" s="50" t="s">
        <v>699</v>
      </c>
    </row>
    <row r="340" spans="1:2" ht="15.75" thickBot="1" x14ac:dyDescent="0.3">
      <c r="A340" s="49" t="s">
        <v>700</v>
      </c>
      <c r="B340" s="50" t="s">
        <v>701</v>
      </c>
    </row>
    <row r="341" spans="1:2" ht="15.75" thickBot="1" x14ac:dyDescent="0.3">
      <c r="A341" s="49" t="s">
        <v>702</v>
      </c>
      <c r="B341" s="50" t="s">
        <v>703</v>
      </c>
    </row>
    <row r="342" spans="1:2" ht="15.75" thickBot="1" x14ac:dyDescent="0.3">
      <c r="A342" s="49" t="s">
        <v>704</v>
      </c>
      <c r="B342" s="50" t="s">
        <v>705</v>
      </c>
    </row>
    <row r="343" spans="1:2" ht="15.75" thickBot="1" x14ac:dyDescent="0.3">
      <c r="A343" s="49" t="s">
        <v>706</v>
      </c>
      <c r="B343" s="50" t="s">
        <v>707</v>
      </c>
    </row>
    <row r="344" spans="1:2" ht="15.75" thickBot="1" x14ac:dyDescent="0.3">
      <c r="A344" s="49" t="s">
        <v>708</v>
      </c>
      <c r="B344" s="50" t="s">
        <v>709</v>
      </c>
    </row>
    <row r="345" spans="1:2" ht="15.75" thickBot="1" x14ac:dyDescent="0.3">
      <c r="A345" s="49" t="s">
        <v>710</v>
      </c>
      <c r="B345" s="50" t="s">
        <v>711</v>
      </c>
    </row>
    <row r="346" spans="1:2" ht="15.75" thickBot="1" x14ac:dyDescent="0.3">
      <c r="A346" s="49" t="s">
        <v>712</v>
      </c>
      <c r="B346" s="50" t="s">
        <v>713</v>
      </c>
    </row>
    <row r="347" spans="1:2" ht="15.75" thickBot="1" x14ac:dyDescent="0.3">
      <c r="A347" s="49" t="s">
        <v>714</v>
      </c>
      <c r="B347" s="50" t="s">
        <v>715</v>
      </c>
    </row>
    <row r="348" spans="1:2" ht="15.75" thickBot="1" x14ac:dyDescent="0.3">
      <c r="A348" s="49" t="s">
        <v>716</v>
      </c>
      <c r="B348" s="50" t="s">
        <v>717</v>
      </c>
    </row>
    <row r="349" spans="1:2" ht="15.75" thickBot="1" x14ac:dyDescent="0.3">
      <c r="A349" s="49" t="s">
        <v>718</v>
      </c>
      <c r="B349" s="50" t="s">
        <v>719</v>
      </c>
    </row>
    <row r="350" spans="1:2" ht="15.75" thickBot="1" x14ac:dyDescent="0.3">
      <c r="A350" s="49" t="s">
        <v>720</v>
      </c>
      <c r="B350" s="50" t="s">
        <v>721</v>
      </c>
    </row>
    <row r="351" spans="1:2" ht="15.75" thickBot="1" x14ac:dyDescent="0.3">
      <c r="A351" s="49" t="s">
        <v>722</v>
      </c>
      <c r="B351" s="50" t="s">
        <v>723</v>
      </c>
    </row>
    <row r="352" spans="1:2" ht="15.75" thickBot="1" x14ac:dyDescent="0.3">
      <c r="A352" s="49" t="s">
        <v>724</v>
      </c>
      <c r="B352" s="50" t="s">
        <v>725</v>
      </c>
    </row>
    <row r="353" spans="1:2" ht="15.75" thickBot="1" x14ac:dyDescent="0.3">
      <c r="A353" s="49" t="s">
        <v>726</v>
      </c>
      <c r="B353" s="50" t="s">
        <v>727</v>
      </c>
    </row>
    <row r="354" spans="1:2" ht="15.75" thickBot="1" x14ac:dyDescent="0.3">
      <c r="A354" s="49" t="s">
        <v>728</v>
      </c>
      <c r="B354" s="50" t="s">
        <v>729</v>
      </c>
    </row>
    <row r="355" spans="1:2" ht="15.75" thickBot="1" x14ac:dyDescent="0.3">
      <c r="A355" s="49" t="s">
        <v>730</v>
      </c>
      <c r="B355" s="50" t="s">
        <v>731</v>
      </c>
    </row>
    <row r="356" spans="1:2" ht="15.75" thickBot="1" x14ac:dyDescent="0.3">
      <c r="A356" s="49" t="s">
        <v>732</v>
      </c>
      <c r="B356" s="50" t="s">
        <v>733</v>
      </c>
    </row>
    <row r="357" spans="1:2" ht="15.75" thickBot="1" x14ac:dyDescent="0.3">
      <c r="A357" s="49" t="s">
        <v>734</v>
      </c>
      <c r="B357" s="50" t="s">
        <v>735</v>
      </c>
    </row>
    <row r="358" spans="1:2" ht="15.75" thickBot="1" x14ac:dyDescent="0.3">
      <c r="A358" s="49" t="s">
        <v>736</v>
      </c>
      <c r="B358" s="50" t="s">
        <v>737</v>
      </c>
    </row>
    <row r="359" spans="1:2" ht="15.75" thickBot="1" x14ac:dyDescent="0.3">
      <c r="A359" s="49" t="s">
        <v>738</v>
      </c>
      <c r="B359" s="50" t="s">
        <v>739</v>
      </c>
    </row>
    <row r="360" spans="1:2" ht="15.75" thickBot="1" x14ac:dyDescent="0.3">
      <c r="A360" s="49" t="s">
        <v>740</v>
      </c>
      <c r="B360" s="50" t="s">
        <v>741</v>
      </c>
    </row>
    <row r="361" spans="1:2" ht="15.75" thickBot="1" x14ac:dyDescent="0.3">
      <c r="A361" s="49" t="s">
        <v>742</v>
      </c>
      <c r="B361" s="50" t="s">
        <v>743</v>
      </c>
    </row>
    <row r="362" spans="1:2" ht="15.75" thickBot="1" x14ac:dyDescent="0.3">
      <c r="A362" s="49" t="s">
        <v>744</v>
      </c>
      <c r="B362" s="50" t="s">
        <v>745</v>
      </c>
    </row>
    <row r="363" spans="1:2" ht="15.75" thickBot="1" x14ac:dyDescent="0.3">
      <c r="A363" s="49" t="s">
        <v>746</v>
      </c>
      <c r="B363" s="50" t="s">
        <v>747</v>
      </c>
    </row>
    <row r="364" spans="1:2" ht="15.75" thickBot="1" x14ac:dyDescent="0.3">
      <c r="A364" s="49" t="s">
        <v>748</v>
      </c>
      <c r="B364" s="50" t="s">
        <v>749</v>
      </c>
    </row>
    <row r="365" spans="1:2" ht="15.75" thickBot="1" x14ac:dyDescent="0.3">
      <c r="A365" s="49" t="s">
        <v>750</v>
      </c>
      <c r="B365" s="50" t="s">
        <v>751</v>
      </c>
    </row>
    <row r="366" spans="1:2" ht="15.75" thickBot="1" x14ac:dyDescent="0.3">
      <c r="A366" s="49" t="s">
        <v>752</v>
      </c>
      <c r="B366" s="50" t="s">
        <v>753</v>
      </c>
    </row>
    <row r="367" spans="1:2" ht="15.75" thickBot="1" x14ac:dyDescent="0.3">
      <c r="A367" s="49" t="s">
        <v>754</v>
      </c>
      <c r="B367" s="50" t="s">
        <v>755</v>
      </c>
    </row>
    <row r="368" spans="1:2" ht="15.75" thickBot="1" x14ac:dyDescent="0.3">
      <c r="A368" s="49" t="s">
        <v>756</v>
      </c>
      <c r="B368" s="50" t="s">
        <v>757</v>
      </c>
    </row>
    <row r="369" spans="1:2" ht="15.75" thickBot="1" x14ac:dyDescent="0.3">
      <c r="A369" s="49" t="s">
        <v>758</v>
      </c>
      <c r="B369" s="50" t="s">
        <v>759</v>
      </c>
    </row>
    <row r="370" spans="1:2" ht="15.75" thickBot="1" x14ac:dyDescent="0.3">
      <c r="A370" s="49" t="s">
        <v>760</v>
      </c>
      <c r="B370" s="50" t="s">
        <v>761</v>
      </c>
    </row>
    <row r="371" spans="1:2" ht="15.75" thickBot="1" x14ac:dyDescent="0.3">
      <c r="A371" s="49" t="s">
        <v>762</v>
      </c>
      <c r="B371" s="50" t="s">
        <v>763</v>
      </c>
    </row>
    <row r="372" spans="1:2" ht="15.75" thickBot="1" x14ac:dyDescent="0.3">
      <c r="A372" s="49" t="s">
        <v>764</v>
      </c>
      <c r="B372" s="50" t="s">
        <v>765</v>
      </c>
    </row>
    <row r="373" spans="1:2" ht="15.75" thickBot="1" x14ac:dyDescent="0.3">
      <c r="A373" s="49" t="s">
        <v>766</v>
      </c>
      <c r="B373" s="50" t="s">
        <v>767</v>
      </c>
    </row>
    <row r="374" spans="1:2" ht="15.75" thickBot="1" x14ac:dyDescent="0.3">
      <c r="A374" s="49" t="s">
        <v>768</v>
      </c>
      <c r="B374" s="50" t="s">
        <v>769</v>
      </c>
    </row>
    <row r="375" spans="1:2" ht="15.75" thickBot="1" x14ac:dyDescent="0.3">
      <c r="A375" s="49" t="s">
        <v>770</v>
      </c>
      <c r="B375" s="50" t="s">
        <v>771</v>
      </c>
    </row>
    <row r="376" spans="1:2" ht="15.75" thickBot="1" x14ac:dyDescent="0.3">
      <c r="A376" s="49" t="s">
        <v>772</v>
      </c>
      <c r="B376" s="50" t="s">
        <v>773</v>
      </c>
    </row>
    <row r="377" spans="1:2" ht="15.75" thickBot="1" x14ac:dyDescent="0.3">
      <c r="A377" s="49" t="s">
        <v>774</v>
      </c>
      <c r="B377" s="50" t="s">
        <v>775</v>
      </c>
    </row>
    <row r="378" spans="1:2" ht="15.75" thickBot="1" x14ac:dyDescent="0.3">
      <c r="A378" s="49" t="s">
        <v>776</v>
      </c>
      <c r="B378" s="50" t="s">
        <v>777</v>
      </c>
    </row>
    <row r="379" spans="1:2" ht="15.75" thickBot="1" x14ac:dyDescent="0.3">
      <c r="A379" s="49" t="s">
        <v>778</v>
      </c>
      <c r="B379" s="50" t="s">
        <v>779</v>
      </c>
    </row>
    <row r="380" spans="1:2" ht="15.75" thickBot="1" x14ac:dyDescent="0.3">
      <c r="A380" s="49" t="s">
        <v>780</v>
      </c>
      <c r="B380" s="50" t="s">
        <v>781</v>
      </c>
    </row>
    <row r="381" spans="1:2" ht="15.75" thickBot="1" x14ac:dyDescent="0.3">
      <c r="A381" s="49" t="s">
        <v>782</v>
      </c>
      <c r="B381" s="50" t="s">
        <v>783</v>
      </c>
    </row>
    <row r="382" spans="1:2" ht="15.75" thickBot="1" x14ac:dyDescent="0.3">
      <c r="A382" s="49" t="s">
        <v>784</v>
      </c>
      <c r="B382" s="50" t="s">
        <v>785</v>
      </c>
    </row>
    <row r="383" spans="1:2" ht="15.75" thickBot="1" x14ac:dyDescent="0.3">
      <c r="A383" s="49" t="s">
        <v>786</v>
      </c>
      <c r="B383" s="50" t="s">
        <v>787</v>
      </c>
    </row>
    <row r="384" spans="1:2" ht="15.75" thickBot="1" x14ac:dyDescent="0.3">
      <c r="A384" s="49" t="s">
        <v>788</v>
      </c>
      <c r="B384" s="50" t="s">
        <v>789</v>
      </c>
    </row>
    <row r="385" spans="1:2" ht="15.75" thickBot="1" x14ac:dyDescent="0.3">
      <c r="A385" s="49" t="s">
        <v>790</v>
      </c>
      <c r="B385" s="50" t="s">
        <v>791</v>
      </c>
    </row>
    <row r="386" spans="1:2" ht="15.75" thickBot="1" x14ac:dyDescent="0.3">
      <c r="A386" s="49" t="s">
        <v>792</v>
      </c>
      <c r="B386" s="50" t="s">
        <v>793</v>
      </c>
    </row>
    <row r="387" spans="1:2" ht="15.75" thickBot="1" x14ac:dyDescent="0.3">
      <c r="A387" s="49" t="s">
        <v>794</v>
      </c>
      <c r="B387" s="50" t="s">
        <v>795</v>
      </c>
    </row>
    <row r="388" spans="1:2" ht="15.75" thickBot="1" x14ac:dyDescent="0.3">
      <c r="A388" s="49" t="s">
        <v>796</v>
      </c>
      <c r="B388" s="50" t="s">
        <v>797</v>
      </c>
    </row>
    <row r="389" spans="1:2" ht="15.75" thickBot="1" x14ac:dyDescent="0.3">
      <c r="A389" s="49" t="s">
        <v>798</v>
      </c>
      <c r="B389" s="50" t="s">
        <v>799</v>
      </c>
    </row>
    <row r="390" spans="1:2" ht="15.75" thickBot="1" x14ac:dyDescent="0.3">
      <c r="A390" s="49" t="s">
        <v>800</v>
      </c>
      <c r="B390" s="50" t="s">
        <v>801</v>
      </c>
    </row>
    <row r="391" spans="1:2" ht="15.75" thickBot="1" x14ac:dyDescent="0.3">
      <c r="A391" s="49" t="s">
        <v>802</v>
      </c>
      <c r="B391" s="50" t="s">
        <v>803</v>
      </c>
    </row>
    <row r="392" spans="1:2" ht="15.75" thickBot="1" x14ac:dyDescent="0.3">
      <c r="A392" s="49" t="s">
        <v>804</v>
      </c>
      <c r="B392" s="50" t="s">
        <v>805</v>
      </c>
    </row>
    <row r="393" spans="1:2" ht="15.75" thickBot="1" x14ac:dyDescent="0.3">
      <c r="A393" s="49" t="s">
        <v>806</v>
      </c>
      <c r="B393" s="50" t="s">
        <v>807</v>
      </c>
    </row>
    <row r="394" spans="1:2" ht="15.75" thickBot="1" x14ac:dyDescent="0.3">
      <c r="A394" s="49" t="s">
        <v>808</v>
      </c>
      <c r="B394" s="50" t="s">
        <v>809</v>
      </c>
    </row>
    <row r="395" spans="1:2" ht="15.75" thickBot="1" x14ac:dyDescent="0.3">
      <c r="A395" s="49" t="s">
        <v>810</v>
      </c>
      <c r="B395" s="50" t="s">
        <v>811</v>
      </c>
    </row>
    <row r="396" spans="1:2" ht="15.75" thickBot="1" x14ac:dyDescent="0.3">
      <c r="A396" s="49" t="s">
        <v>812</v>
      </c>
      <c r="B396" s="50" t="s">
        <v>813</v>
      </c>
    </row>
    <row r="397" spans="1:2" ht="15.75" thickBot="1" x14ac:dyDescent="0.3">
      <c r="A397" s="49" t="s">
        <v>814</v>
      </c>
      <c r="B397" s="50" t="s">
        <v>815</v>
      </c>
    </row>
    <row r="398" spans="1:2" ht="15.75" thickBot="1" x14ac:dyDescent="0.3">
      <c r="A398" s="49" t="s">
        <v>816</v>
      </c>
      <c r="B398" s="50" t="s">
        <v>817</v>
      </c>
    </row>
    <row r="399" spans="1:2" ht="15.75" thickBot="1" x14ac:dyDescent="0.3">
      <c r="A399" s="49" t="s">
        <v>818</v>
      </c>
      <c r="B399" s="50" t="s">
        <v>819</v>
      </c>
    </row>
    <row r="400" spans="1:2" ht="15.75" thickBot="1" x14ac:dyDescent="0.3">
      <c r="A400" s="49" t="s">
        <v>820</v>
      </c>
      <c r="B400" s="50" t="s">
        <v>821</v>
      </c>
    </row>
    <row r="401" spans="1:2" ht="15.75" thickBot="1" x14ac:dyDescent="0.3">
      <c r="A401" s="49" t="s">
        <v>822</v>
      </c>
      <c r="B401" s="50" t="s">
        <v>823</v>
      </c>
    </row>
    <row r="402" spans="1:2" ht="15.75" thickBot="1" x14ac:dyDescent="0.3">
      <c r="A402" s="49" t="s">
        <v>824</v>
      </c>
      <c r="B402" s="50" t="s">
        <v>825</v>
      </c>
    </row>
    <row r="403" spans="1:2" ht="15.75" thickBot="1" x14ac:dyDescent="0.3">
      <c r="A403" s="49" t="s">
        <v>826</v>
      </c>
      <c r="B403" s="50" t="s">
        <v>827</v>
      </c>
    </row>
    <row r="404" spans="1:2" ht="15.75" thickBot="1" x14ac:dyDescent="0.3">
      <c r="A404" s="49" t="s">
        <v>828</v>
      </c>
      <c r="B404" s="50" t="s">
        <v>829</v>
      </c>
    </row>
    <row r="405" spans="1:2" ht="15.75" thickBot="1" x14ac:dyDescent="0.3">
      <c r="A405" s="49" t="s">
        <v>830</v>
      </c>
      <c r="B405" s="50" t="s">
        <v>831</v>
      </c>
    </row>
    <row r="406" spans="1:2" ht="15.75" thickBot="1" x14ac:dyDescent="0.3">
      <c r="A406" s="49" t="s">
        <v>832</v>
      </c>
      <c r="B406" s="50" t="s">
        <v>833</v>
      </c>
    </row>
    <row r="407" spans="1:2" ht="15.75" thickBot="1" x14ac:dyDescent="0.3">
      <c r="A407" s="49" t="s">
        <v>834</v>
      </c>
      <c r="B407" s="50" t="s">
        <v>835</v>
      </c>
    </row>
    <row r="408" spans="1:2" ht="15.75" thickBot="1" x14ac:dyDescent="0.3">
      <c r="A408" s="49" t="s">
        <v>836</v>
      </c>
      <c r="B408" s="50" t="s">
        <v>837</v>
      </c>
    </row>
    <row r="409" spans="1:2" ht="15.75" thickBot="1" x14ac:dyDescent="0.3">
      <c r="A409" s="49" t="s">
        <v>838</v>
      </c>
      <c r="B409" s="50" t="s">
        <v>839</v>
      </c>
    </row>
    <row r="410" spans="1:2" ht="15.75" thickBot="1" x14ac:dyDescent="0.3">
      <c r="A410" s="49" t="s">
        <v>840</v>
      </c>
      <c r="B410" s="50" t="s">
        <v>841</v>
      </c>
    </row>
    <row r="411" spans="1:2" ht="15.75" thickBot="1" x14ac:dyDescent="0.3">
      <c r="A411" s="49" t="s">
        <v>842</v>
      </c>
      <c r="B411" s="50" t="s">
        <v>843</v>
      </c>
    </row>
    <row r="412" spans="1:2" ht="15.75" thickBot="1" x14ac:dyDescent="0.3">
      <c r="A412" s="49" t="s">
        <v>844</v>
      </c>
      <c r="B412" s="50" t="s">
        <v>845</v>
      </c>
    </row>
    <row r="413" spans="1:2" ht="15.75" thickBot="1" x14ac:dyDescent="0.3">
      <c r="A413" s="49" t="s">
        <v>846</v>
      </c>
      <c r="B413" s="50" t="s">
        <v>847</v>
      </c>
    </row>
    <row r="414" spans="1:2" ht="15.75" thickBot="1" x14ac:dyDescent="0.3">
      <c r="A414" s="49" t="s">
        <v>848</v>
      </c>
      <c r="B414" s="50" t="s">
        <v>849</v>
      </c>
    </row>
    <row r="415" spans="1:2" ht="15.75" thickBot="1" x14ac:dyDescent="0.3">
      <c r="A415" s="49" t="s">
        <v>850</v>
      </c>
      <c r="B415" s="50" t="s">
        <v>851</v>
      </c>
    </row>
    <row r="416" spans="1:2" ht="15.75" thickBot="1" x14ac:dyDescent="0.3">
      <c r="A416" s="49" t="s">
        <v>852</v>
      </c>
      <c r="B416" s="50" t="s">
        <v>853</v>
      </c>
    </row>
    <row r="417" spans="1:2" ht="15.75" thickBot="1" x14ac:dyDescent="0.3">
      <c r="A417" s="49" t="s">
        <v>854</v>
      </c>
      <c r="B417" s="50" t="s">
        <v>855</v>
      </c>
    </row>
    <row r="418" spans="1:2" ht="15.75" thickBot="1" x14ac:dyDescent="0.3">
      <c r="A418" s="49" t="s">
        <v>856</v>
      </c>
      <c r="B418" s="50" t="s">
        <v>857</v>
      </c>
    </row>
    <row r="419" spans="1:2" ht="15.75" thickBot="1" x14ac:dyDescent="0.3">
      <c r="A419" s="49" t="s">
        <v>858</v>
      </c>
      <c r="B419" s="50" t="s">
        <v>859</v>
      </c>
    </row>
    <row r="420" spans="1:2" ht="15.75" thickBot="1" x14ac:dyDescent="0.3">
      <c r="A420" s="49" t="s">
        <v>860</v>
      </c>
      <c r="B420" s="50" t="s">
        <v>861</v>
      </c>
    </row>
    <row r="421" spans="1:2" ht="15.75" thickBot="1" x14ac:dyDescent="0.3">
      <c r="A421" s="49" t="s">
        <v>862</v>
      </c>
      <c r="B421" s="50" t="s">
        <v>863</v>
      </c>
    </row>
    <row r="422" spans="1:2" ht="15.75" thickBot="1" x14ac:dyDescent="0.3">
      <c r="A422" s="49" t="s">
        <v>864</v>
      </c>
      <c r="B422" s="50" t="s">
        <v>865</v>
      </c>
    </row>
    <row r="423" spans="1:2" ht="15.75" thickBot="1" x14ac:dyDescent="0.3">
      <c r="A423" s="49" t="s">
        <v>866</v>
      </c>
      <c r="B423" s="50" t="s">
        <v>867</v>
      </c>
    </row>
    <row r="424" spans="1:2" ht="15.75" thickBot="1" x14ac:dyDescent="0.3">
      <c r="A424" s="49" t="s">
        <v>868</v>
      </c>
      <c r="B424" s="50" t="s">
        <v>869</v>
      </c>
    </row>
    <row r="425" spans="1:2" ht="15.75" thickBot="1" x14ac:dyDescent="0.3">
      <c r="A425" s="49" t="s">
        <v>870</v>
      </c>
      <c r="B425" s="50" t="s">
        <v>871</v>
      </c>
    </row>
    <row r="426" spans="1:2" ht="15.75" thickBot="1" x14ac:dyDescent="0.3">
      <c r="A426" s="49" t="s">
        <v>872</v>
      </c>
      <c r="B426" s="50" t="s">
        <v>873</v>
      </c>
    </row>
    <row r="427" spans="1:2" ht="15.75" thickBot="1" x14ac:dyDescent="0.3">
      <c r="A427" s="49" t="s">
        <v>874</v>
      </c>
      <c r="B427" s="50" t="s">
        <v>875</v>
      </c>
    </row>
    <row r="428" spans="1:2" ht="15.75" thickBot="1" x14ac:dyDescent="0.3">
      <c r="A428" s="49" t="s">
        <v>876</v>
      </c>
      <c r="B428" s="50" t="s">
        <v>877</v>
      </c>
    </row>
    <row r="429" spans="1:2" ht="15.75" thickBot="1" x14ac:dyDescent="0.3">
      <c r="A429" s="49" t="s">
        <v>878</v>
      </c>
      <c r="B429" s="50" t="s">
        <v>879</v>
      </c>
    </row>
    <row r="430" spans="1:2" ht="15.75" thickBot="1" x14ac:dyDescent="0.3">
      <c r="A430" s="49" t="s">
        <v>880</v>
      </c>
      <c r="B430" s="50" t="s">
        <v>881</v>
      </c>
    </row>
    <row r="431" spans="1:2" ht="15.75" thickBot="1" x14ac:dyDescent="0.3">
      <c r="A431" s="49" t="s">
        <v>882</v>
      </c>
      <c r="B431" s="50" t="s">
        <v>883</v>
      </c>
    </row>
    <row r="432" spans="1:2" ht="15.75" thickBot="1" x14ac:dyDescent="0.3">
      <c r="A432" s="49" t="s">
        <v>884</v>
      </c>
      <c r="B432" s="50" t="s">
        <v>885</v>
      </c>
    </row>
    <row r="433" spans="1:2" ht="15.75" thickBot="1" x14ac:dyDescent="0.3">
      <c r="A433" s="49" t="s">
        <v>886</v>
      </c>
      <c r="B433" s="50" t="s">
        <v>887</v>
      </c>
    </row>
    <row r="434" spans="1:2" ht="15.75" thickBot="1" x14ac:dyDescent="0.3">
      <c r="A434" s="49" t="s">
        <v>888</v>
      </c>
      <c r="B434" s="50" t="s">
        <v>889</v>
      </c>
    </row>
    <row r="435" spans="1:2" ht="15.75" thickBot="1" x14ac:dyDescent="0.3">
      <c r="A435" s="49" t="s">
        <v>890</v>
      </c>
      <c r="B435" s="50" t="s">
        <v>891</v>
      </c>
    </row>
    <row r="436" spans="1:2" ht="15.75" thickBot="1" x14ac:dyDescent="0.3">
      <c r="A436" s="49" t="s">
        <v>892</v>
      </c>
      <c r="B436" s="50" t="s">
        <v>893</v>
      </c>
    </row>
    <row r="437" spans="1:2" ht="15.75" thickBot="1" x14ac:dyDescent="0.3">
      <c r="A437" s="49" t="s">
        <v>894</v>
      </c>
      <c r="B437" s="50" t="s">
        <v>895</v>
      </c>
    </row>
    <row r="438" spans="1:2" ht="15.75" thickBot="1" x14ac:dyDescent="0.3">
      <c r="A438" s="49" t="s">
        <v>896</v>
      </c>
      <c r="B438" s="50" t="s">
        <v>897</v>
      </c>
    </row>
    <row r="439" spans="1:2" ht="15.75" thickBot="1" x14ac:dyDescent="0.3">
      <c r="A439" s="49" t="s">
        <v>898</v>
      </c>
      <c r="B439" s="50" t="s">
        <v>899</v>
      </c>
    </row>
    <row r="440" spans="1:2" ht="15.75" thickBot="1" x14ac:dyDescent="0.3">
      <c r="A440" s="49" t="s">
        <v>900</v>
      </c>
      <c r="B440" s="50" t="s">
        <v>901</v>
      </c>
    </row>
    <row r="441" spans="1:2" ht="15.75" thickBot="1" x14ac:dyDescent="0.3">
      <c r="A441" s="49" t="s">
        <v>902</v>
      </c>
      <c r="B441" s="50" t="s">
        <v>903</v>
      </c>
    </row>
    <row r="442" spans="1:2" ht="15.75" thickBot="1" x14ac:dyDescent="0.3">
      <c r="A442" s="49" t="s">
        <v>904</v>
      </c>
      <c r="B442" s="50" t="s">
        <v>905</v>
      </c>
    </row>
    <row r="443" spans="1:2" ht="15.75" thickBot="1" x14ac:dyDescent="0.3">
      <c r="A443" s="49" t="s">
        <v>906</v>
      </c>
      <c r="B443" s="50" t="s">
        <v>907</v>
      </c>
    </row>
    <row r="444" spans="1:2" ht="15.75" thickBot="1" x14ac:dyDescent="0.3">
      <c r="A444" s="49" t="s">
        <v>908</v>
      </c>
      <c r="B444" s="50" t="s">
        <v>909</v>
      </c>
    </row>
    <row r="445" spans="1:2" ht="15.75" thickBot="1" x14ac:dyDescent="0.3">
      <c r="A445" s="49" t="s">
        <v>910</v>
      </c>
      <c r="B445" s="50" t="s">
        <v>911</v>
      </c>
    </row>
    <row r="446" spans="1:2" ht="15.75" thickBot="1" x14ac:dyDescent="0.3">
      <c r="A446" s="49" t="s">
        <v>912</v>
      </c>
      <c r="B446" s="50" t="s">
        <v>913</v>
      </c>
    </row>
    <row r="447" spans="1:2" ht="15.75" thickBot="1" x14ac:dyDescent="0.3">
      <c r="A447" s="49" t="s">
        <v>914</v>
      </c>
      <c r="B447" s="50" t="s">
        <v>915</v>
      </c>
    </row>
    <row r="448" spans="1:2" ht="15.75" thickBot="1" x14ac:dyDescent="0.3">
      <c r="A448" s="49" t="s">
        <v>916</v>
      </c>
      <c r="B448" s="50" t="s">
        <v>917</v>
      </c>
    </row>
    <row r="449" spans="1:2" ht="15.75" thickBot="1" x14ac:dyDescent="0.3">
      <c r="A449" s="49" t="s">
        <v>918</v>
      </c>
      <c r="B449" s="50" t="s">
        <v>919</v>
      </c>
    </row>
    <row r="450" spans="1:2" ht="15.75" thickBot="1" x14ac:dyDescent="0.3">
      <c r="A450" s="49" t="s">
        <v>920</v>
      </c>
      <c r="B450" s="50" t="s">
        <v>921</v>
      </c>
    </row>
    <row r="451" spans="1:2" ht="15.75" thickBot="1" x14ac:dyDescent="0.3">
      <c r="A451" s="49" t="s">
        <v>922</v>
      </c>
      <c r="B451" s="50" t="s">
        <v>923</v>
      </c>
    </row>
    <row r="452" spans="1:2" ht="15.75" thickBot="1" x14ac:dyDescent="0.3">
      <c r="A452" s="49" t="s">
        <v>924</v>
      </c>
      <c r="B452" s="50" t="s">
        <v>925</v>
      </c>
    </row>
    <row r="453" spans="1:2" ht="15.75" thickBot="1" x14ac:dyDescent="0.3">
      <c r="A453" s="49" t="s">
        <v>926</v>
      </c>
      <c r="B453" s="50" t="s">
        <v>927</v>
      </c>
    </row>
    <row r="454" spans="1:2" ht="15.75" thickBot="1" x14ac:dyDescent="0.3">
      <c r="A454" s="49" t="s">
        <v>928</v>
      </c>
      <c r="B454" s="50" t="s">
        <v>929</v>
      </c>
    </row>
    <row r="455" spans="1:2" ht="15.75" thickBot="1" x14ac:dyDescent="0.3">
      <c r="A455" s="49" t="s">
        <v>930</v>
      </c>
      <c r="B455" s="50" t="s">
        <v>931</v>
      </c>
    </row>
    <row r="456" spans="1:2" ht="15.75" thickBot="1" x14ac:dyDescent="0.3">
      <c r="A456" s="49" t="s">
        <v>932</v>
      </c>
      <c r="B456" s="50" t="s">
        <v>933</v>
      </c>
    </row>
    <row r="457" spans="1:2" ht="15.75" thickBot="1" x14ac:dyDescent="0.3">
      <c r="A457" s="49" t="s">
        <v>934</v>
      </c>
      <c r="B457" s="50" t="s">
        <v>935</v>
      </c>
    </row>
    <row r="458" spans="1:2" ht="15.75" thickBot="1" x14ac:dyDescent="0.3">
      <c r="A458" s="49" t="s">
        <v>936</v>
      </c>
      <c r="B458" s="50" t="s">
        <v>937</v>
      </c>
    </row>
    <row r="459" spans="1:2" ht="15.75" thickBot="1" x14ac:dyDescent="0.3">
      <c r="A459" s="49" t="s">
        <v>938</v>
      </c>
      <c r="B459" s="50" t="s">
        <v>939</v>
      </c>
    </row>
    <row r="460" spans="1:2" ht="15.75" thickBot="1" x14ac:dyDescent="0.3">
      <c r="A460" s="49" t="s">
        <v>940</v>
      </c>
      <c r="B460" s="50" t="s">
        <v>941</v>
      </c>
    </row>
    <row r="461" spans="1:2" ht="15.75" thickBot="1" x14ac:dyDescent="0.3">
      <c r="A461" s="49" t="s">
        <v>942</v>
      </c>
      <c r="B461" s="50" t="s">
        <v>943</v>
      </c>
    </row>
    <row r="462" spans="1:2" ht="15.75" thickBot="1" x14ac:dyDescent="0.3">
      <c r="A462" s="49" t="s">
        <v>944</v>
      </c>
      <c r="B462" s="50" t="s">
        <v>945</v>
      </c>
    </row>
    <row r="463" spans="1:2" ht="15.75" thickBot="1" x14ac:dyDescent="0.3">
      <c r="A463" s="49" t="s">
        <v>946</v>
      </c>
      <c r="B463" s="50" t="s">
        <v>947</v>
      </c>
    </row>
    <row r="464" spans="1:2" ht="15.75" thickBot="1" x14ac:dyDescent="0.3">
      <c r="A464" s="49" t="s">
        <v>948</v>
      </c>
      <c r="B464" s="50" t="s">
        <v>949</v>
      </c>
    </row>
    <row r="465" spans="1:2" ht="15.75" thickBot="1" x14ac:dyDescent="0.3">
      <c r="A465" s="49" t="s">
        <v>950</v>
      </c>
      <c r="B465" s="50" t="s">
        <v>951</v>
      </c>
    </row>
    <row r="466" spans="1:2" ht="15.75" thickBot="1" x14ac:dyDescent="0.3">
      <c r="A466" s="49" t="s">
        <v>952</v>
      </c>
      <c r="B466" s="50" t="s">
        <v>953</v>
      </c>
    </row>
    <row r="467" spans="1:2" ht="15.75" thickBot="1" x14ac:dyDescent="0.3">
      <c r="A467" s="49" t="s">
        <v>954</v>
      </c>
      <c r="B467" s="50" t="s">
        <v>955</v>
      </c>
    </row>
    <row r="468" spans="1:2" ht="15.75" thickBot="1" x14ac:dyDescent="0.3">
      <c r="A468" s="49" t="s">
        <v>956</v>
      </c>
      <c r="B468" s="50" t="s">
        <v>957</v>
      </c>
    </row>
    <row r="469" spans="1:2" ht="15.75" thickBot="1" x14ac:dyDescent="0.3">
      <c r="A469" s="49" t="s">
        <v>958</v>
      </c>
      <c r="B469" s="50" t="s">
        <v>959</v>
      </c>
    </row>
    <row r="470" spans="1:2" ht="15.75" thickBot="1" x14ac:dyDescent="0.3">
      <c r="A470" s="49" t="s">
        <v>960</v>
      </c>
      <c r="B470" s="50" t="s">
        <v>961</v>
      </c>
    </row>
    <row r="471" spans="1:2" ht="15.75" thickBot="1" x14ac:dyDescent="0.3">
      <c r="A471" s="49" t="s">
        <v>962</v>
      </c>
      <c r="B471" s="50" t="s">
        <v>963</v>
      </c>
    </row>
    <row r="472" spans="1:2" ht="15.75" thickBot="1" x14ac:dyDescent="0.3">
      <c r="A472" s="49" t="s">
        <v>964</v>
      </c>
      <c r="B472" s="50" t="s">
        <v>965</v>
      </c>
    </row>
    <row r="473" spans="1:2" ht="15.75" thickBot="1" x14ac:dyDescent="0.3">
      <c r="A473" s="49" t="s">
        <v>966</v>
      </c>
      <c r="B473" s="50" t="s">
        <v>967</v>
      </c>
    </row>
    <row r="474" spans="1:2" ht="15.75" thickBot="1" x14ac:dyDescent="0.3">
      <c r="A474" s="49" t="s">
        <v>968</v>
      </c>
      <c r="B474" s="50" t="s">
        <v>969</v>
      </c>
    </row>
    <row r="475" spans="1:2" ht="15.75" thickBot="1" x14ac:dyDescent="0.3">
      <c r="A475" s="49" t="s">
        <v>970</v>
      </c>
      <c r="B475" s="50" t="s">
        <v>971</v>
      </c>
    </row>
    <row r="476" spans="1:2" ht="15.75" thickBot="1" x14ac:dyDescent="0.3">
      <c r="A476" s="49" t="s">
        <v>972</v>
      </c>
      <c r="B476" s="50" t="s">
        <v>973</v>
      </c>
    </row>
    <row r="477" spans="1:2" ht="15.75" thickBot="1" x14ac:dyDescent="0.3">
      <c r="A477" s="49" t="s">
        <v>974</v>
      </c>
      <c r="B477" s="50" t="s">
        <v>975</v>
      </c>
    </row>
    <row r="478" spans="1:2" ht="15.75" thickBot="1" x14ac:dyDescent="0.3">
      <c r="A478" s="49" t="s">
        <v>976</v>
      </c>
      <c r="B478" s="50" t="s">
        <v>977</v>
      </c>
    </row>
    <row r="479" spans="1:2" ht="15.75" thickBot="1" x14ac:dyDescent="0.3">
      <c r="A479" s="49" t="s">
        <v>978</v>
      </c>
      <c r="B479" s="50" t="s">
        <v>979</v>
      </c>
    </row>
    <row r="480" spans="1:2" ht="15.75" thickBot="1" x14ac:dyDescent="0.3">
      <c r="A480" s="49" t="s">
        <v>980</v>
      </c>
      <c r="B480" s="50" t="s">
        <v>981</v>
      </c>
    </row>
    <row r="481" spans="1:2" ht="15.75" thickBot="1" x14ac:dyDescent="0.3">
      <c r="A481" s="49" t="s">
        <v>982</v>
      </c>
      <c r="B481" s="50" t="s">
        <v>983</v>
      </c>
    </row>
    <row r="482" spans="1:2" ht="15.75" thickBot="1" x14ac:dyDescent="0.3">
      <c r="A482" s="49" t="s">
        <v>984</v>
      </c>
      <c r="B482" s="50" t="s">
        <v>985</v>
      </c>
    </row>
    <row r="483" spans="1:2" ht="15.75" thickBot="1" x14ac:dyDescent="0.3">
      <c r="A483" s="49" t="s">
        <v>986</v>
      </c>
      <c r="B483" s="50" t="s">
        <v>987</v>
      </c>
    </row>
    <row r="484" spans="1:2" ht="15.75" thickBot="1" x14ac:dyDescent="0.3">
      <c r="A484" s="49" t="s">
        <v>988</v>
      </c>
      <c r="B484" s="50" t="s">
        <v>989</v>
      </c>
    </row>
    <row r="485" spans="1:2" ht="15.75" thickBot="1" x14ac:dyDescent="0.3">
      <c r="A485" s="49" t="s">
        <v>990</v>
      </c>
      <c r="B485" s="50" t="s">
        <v>991</v>
      </c>
    </row>
    <row r="486" spans="1:2" ht="15.75" thickBot="1" x14ac:dyDescent="0.3">
      <c r="A486" s="49" t="s">
        <v>992</v>
      </c>
      <c r="B486" s="50" t="s">
        <v>993</v>
      </c>
    </row>
    <row r="487" spans="1:2" ht="15.75" thickBot="1" x14ac:dyDescent="0.3">
      <c r="A487" s="49" t="s">
        <v>994</v>
      </c>
      <c r="B487" s="50" t="s">
        <v>995</v>
      </c>
    </row>
    <row r="488" spans="1:2" ht="15.75" thickBot="1" x14ac:dyDescent="0.3">
      <c r="A488" s="49" t="s">
        <v>996</v>
      </c>
      <c r="B488" s="50" t="s">
        <v>997</v>
      </c>
    </row>
    <row r="489" spans="1:2" ht="15.75" thickBot="1" x14ac:dyDescent="0.3">
      <c r="A489" s="49" t="s">
        <v>998</v>
      </c>
      <c r="B489" s="50" t="s">
        <v>999</v>
      </c>
    </row>
    <row r="490" spans="1:2" ht="15.75" thickBot="1" x14ac:dyDescent="0.3">
      <c r="A490" s="49" t="s">
        <v>1000</v>
      </c>
      <c r="B490" s="50" t="s">
        <v>1001</v>
      </c>
    </row>
    <row r="491" spans="1:2" ht="15.75" thickBot="1" x14ac:dyDescent="0.3">
      <c r="A491" s="49" t="s">
        <v>1002</v>
      </c>
      <c r="B491" s="50" t="s">
        <v>1003</v>
      </c>
    </row>
    <row r="492" spans="1:2" ht="15.75" thickBot="1" x14ac:dyDescent="0.3">
      <c r="A492" s="49" t="s">
        <v>1004</v>
      </c>
      <c r="B492" s="50" t="s">
        <v>1005</v>
      </c>
    </row>
    <row r="493" spans="1:2" ht="15.75" thickBot="1" x14ac:dyDescent="0.3">
      <c r="A493" s="49" t="s">
        <v>1006</v>
      </c>
      <c r="B493" s="50" t="s">
        <v>1007</v>
      </c>
    </row>
    <row r="494" spans="1:2" ht="15.75" thickBot="1" x14ac:dyDescent="0.3">
      <c r="A494" s="49" t="s">
        <v>1008</v>
      </c>
      <c r="B494" s="50" t="s">
        <v>1009</v>
      </c>
    </row>
    <row r="495" spans="1:2" ht="15.75" thickBot="1" x14ac:dyDescent="0.3">
      <c r="A495" s="49" t="s">
        <v>1010</v>
      </c>
      <c r="B495" s="50" t="s">
        <v>1011</v>
      </c>
    </row>
    <row r="496" spans="1:2" ht="15.75" thickBot="1" x14ac:dyDescent="0.3">
      <c r="A496" s="49" t="s">
        <v>1012</v>
      </c>
      <c r="B496" s="50" t="s">
        <v>1013</v>
      </c>
    </row>
    <row r="497" spans="1:2" ht="15.75" thickBot="1" x14ac:dyDescent="0.3">
      <c r="A497" s="49" t="s">
        <v>1014</v>
      </c>
      <c r="B497" s="50" t="s">
        <v>1015</v>
      </c>
    </row>
    <row r="498" spans="1:2" ht="15.75" thickBot="1" x14ac:dyDescent="0.3">
      <c r="A498" s="49" t="s">
        <v>1016</v>
      </c>
      <c r="B498" s="50" t="s">
        <v>1017</v>
      </c>
    </row>
    <row r="499" spans="1:2" ht="15.75" thickBot="1" x14ac:dyDescent="0.3">
      <c r="A499" s="49" t="s">
        <v>1018</v>
      </c>
      <c r="B499" s="50" t="s">
        <v>1019</v>
      </c>
    </row>
    <row r="500" spans="1:2" ht="15.75" thickBot="1" x14ac:dyDescent="0.3">
      <c r="A500" s="49" t="s">
        <v>1020</v>
      </c>
      <c r="B500" s="50" t="s">
        <v>1021</v>
      </c>
    </row>
    <row r="501" spans="1:2" ht="15.75" thickBot="1" x14ac:dyDescent="0.3">
      <c r="A501" s="49" t="s">
        <v>1022</v>
      </c>
      <c r="B501" s="50" t="s">
        <v>1023</v>
      </c>
    </row>
    <row r="502" spans="1:2" ht="15.75" thickBot="1" x14ac:dyDescent="0.3">
      <c r="A502" s="49" t="s">
        <v>1024</v>
      </c>
      <c r="B502" s="50" t="s">
        <v>1025</v>
      </c>
    </row>
    <row r="503" spans="1:2" ht="15.75" thickBot="1" x14ac:dyDescent="0.3">
      <c r="A503" s="49" t="s">
        <v>1026</v>
      </c>
      <c r="B503" s="50" t="s">
        <v>1027</v>
      </c>
    </row>
    <row r="504" spans="1:2" ht="15.75" thickBot="1" x14ac:dyDescent="0.3">
      <c r="A504" s="49" t="s">
        <v>1028</v>
      </c>
      <c r="B504" s="50" t="s">
        <v>1029</v>
      </c>
    </row>
    <row r="505" spans="1:2" ht="15.75" thickBot="1" x14ac:dyDescent="0.3">
      <c r="A505" s="49" t="s">
        <v>1030</v>
      </c>
      <c r="B505" s="50" t="s">
        <v>1031</v>
      </c>
    </row>
    <row r="506" spans="1:2" ht="15.75" thickBot="1" x14ac:dyDescent="0.3">
      <c r="A506" s="49" t="s">
        <v>1032</v>
      </c>
      <c r="B506" s="50" t="s">
        <v>1033</v>
      </c>
    </row>
    <row r="507" spans="1:2" ht="15.75" thickBot="1" x14ac:dyDescent="0.3">
      <c r="A507" s="49" t="s">
        <v>1034</v>
      </c>
      <c r="B507" s="50" t="s">
        <v>1035</v>
      </c>
    </row>
    <row r="508" spans="1:2" ht="15.75" thickBot="1" x14ac:dyDescent="0.3">
      <c r="A508" s="49" t="s">
        <v>1036</v>
      </c>
      <c r="B508" s="50" t="s">
        <v>1037</v>
      </c>
    </row>
    <row r="509" spans="1:2" ht="15.75" thickBot="1" x14ac:dyDescent="0.3">
      <c r="A509" s="49" t="s">
        <v>1038</v>
      </c>
      <c r="B509" s="50" t="s">
        <v>1039</v>
      </c>
    </row>
    <row r="510" spans="1:2" ht="15.75" thickBot="1" x14ac:dyDescent="0.3">
      <c r="A510" s="49" t="s">
        <v>1040</v>
      </c>
      <c r="B510" s="50" t="s">
        <v>1041</v>
      </c>
    </row>
    <row r="511" spans="1:2" ht="15.75" thickBot="1" x14ac:dyDescent="0.3">
      <c r="A511" s="49" t="s">
        <v>1042</v>
      </c>
      <c r="B511" s="50" t="s">
        <v>1043</v>
      </c>
    </row>
    <row r="512" spans="1:2" ht="15.75" thickBot="1" x14ac:dyDescent="0.3">
      <c r="A512" s="49" t="s">
        <v>1044</v>
      </c>
      <c r="B512" s="50" t="s">
        <v>1045</v>
      </c>
    </row>
    <row r="513" spans="1:2" ht="15.75" thickBot="1" x14ac:dyDescent="0.3">
      <c r="A513" s="49" t="s">
        <v>1046</v>
      </c>
      <c r="B513" s="50" t="s">
        <v>1047</v>
      </c>
    </row>
    <row r="514" spans="1:2" ht="15.75" thickBot="1" x14ac:dyDescent="0.3">
      <c r="A514" s="49" t="s">
        <v>1048</v>
      </c>
      <c r="B514" s="50" t="s">
        <v>1049</v>
      </c>
    </row>
    <row r="515" spans="1:2" ht="15.75" thickBot="1" x14ac:dyDescent="0.3">
      <c r="A515" s="49" t="s">
        <v>1050</v>
      </c>
      <c r="B515" s="50" t="s">
        <v>1051</v>
      </c>
    </row>
    <row r="516" spans="1:2" ht="15.75" thickBot="1" x14ac:dyDescent="0.3">
      <c r="A516" s="49" t="s">
        <v>1052</v>
      </c>
      <c r="B516" s="50" t="s">
        <v>1053</v>
      </c>
    </row>
    <row r="517" spans="1:2" ht="15.75" thickBot="1" x14ac:dyDescent="0.3">
      <c r="A517" s="49" t="s">
        <v>1054</v>
      </c>
      <c r="B517" s="50" t="s">
        <v>1055</v>
      </c>
    </row>
    <row r="518" spans="1:2" ht="15.75" thickBot="1" x14ac:dyDescent="0.3">
      <c r="A518" s="49" t="s">
        <v>1056</v>
      </c>
      <c r="B518" s="50" t="s">
        <v>1057</v>
      </c>
    </row>
    <row r="519" spans="1:2" ht="15.75" thickBot="1" x14ac:dyDescent="0.3">
      <c r="A519" s="49" t="s">
        <v>1058</v>
      </c>
      <c r="B519" s="50" t="s">
        <v>1059</v>
      </c>
    </row>
    <row r="520" spans="1:2" ht="15.75" thickBot="1" x14ac:dyDescent="0.3">
      <c r="A520" s="49" t="s">
        <v>1060</v>
      </c>
      <c r="B520" s="50" t="s">
        <v>1061</v>
      </c>
    </row>
    <row r="521" spans="1:2" ht="15.75" thickBot="1" x14ac:dyDescent="0.3">
      <c r="A521" s="49" t="s">
        <v>1062</v>
      </c>
      <c r="B521" s="50" t="s">
        <v>1063</v>
      </c>
    </row>
    <row r="522" spans="1:2" ht="15.75" thickBot="1" x14ac:dyDescent="0.3">
      <c r="A522" s="49" t="s">
        <v>1064</v>
      </c>
      <c r="B522" s="50" t="s">
        <v>1065</v>
      </c>
    </row>
    <row r="523" spans="1:2" ht="15.75" thickBot="1" x14ac:dyDescent="0.3">
      <c r="A523" s="49" t="s">
        <v>1066</v>
      </c>
      <c r="B523" s="50" t="s">
        <v>1067</v>
      </c>
    </row>
    <row r="524" spans="1:2" ht="15.75" thickBot="1" x14ac:dyDescent="0.3">
      <c r="A524" s="49" t="s">
        <v>1068</v>
      </c>
      <c r="B524" s="50" t="s">
        <v>1069</v>
      </c>
    </row>
    <row r="525" spans="1:2" ht="15.75" thickBot="1" x14ac:dyDescent="0.3">
      <c r="A525" s="49" t="s">
        <v>1070</v>
      </c>
      <c r="B525" s="50" t="s">
        <v>1071</v>
      </c>
    </row>
    <row r="526" spans="1:2" ht="15.75" thickBot="1" x14ac:dyDescent="0.3">
      <c r="A526" s="49" t="s">
        <v>1072</v>
      </c>
      <c r="B526" s="50" t="s">
        <v>1073</v>
      </c>
    </row>
    <row r="527" spans="1:2" ht="15.75" thickBot="1" x14ac:dyDescent="0.3">
      <c r="A527" s="49" t="s">
        <v>1074</v>
      </c>
      <c r="B527" s="50" t="s">
        <v>1075</v>
      </c>
    </row>
    <row r="528" spans="1:2" ht="15.75" thickBot="1" x14ac:dyDescent="0.3">
      <c r="A528" s="49" t="s">
        <v>1076</v>
      </c>
      <c r="B528" s="50" t="s">
        <v>1077</v>
      </c>
    </row>
    <row r="529" spans="1:2" ht="15.75" thickBot="1" x14ac:dyDescent="0.3">
      <c r="A529" s="49" t="s">
        <v>1078</v>
      </c>
      <c r="B529" s="50" t="s">
        <v>1079</v>
      </c>
    </row>
    <row r="530" spans="1:2" ht="15.75" thickBot="1" x14ac:dyDescent="0.3">
      <c r="A530" s="49" t="s">
        <v>1080</v>
      </c>
      <c r="B530" s="50" t="s">
        <v>1081</v>
      </c>
    </row>
    <row r="531" spans="1:2" ht="15.75" thickBot="1" x14ac:dyDescent="0.3">
      <c r="A531" s="49" t="s">
        <v>1082</v>
      </c>
      <c r="B531" s="50" t="s">
        <v>1083</v>
      </c>
    </row>
    <row r="532" spans="1:2" ht="15.75" thickBot="1" x14ac:dyDescent="0.3">
      <c r="A532" s="49" t="s">
        <v>1084</v>
      </c>
      <c r="B532" s="50" t="s">
        <v>1085</v>
      </c>
    </row>
    <row r="533" spans="1:2" ht="15.75" thickBot="1" x14ac:dyDescent="0.3">
      <c r="A533" s="49" t="s">
        <v>1086</v>
      </c>
      <c r="B533" s="50" t="s">
        <v>1087</v>
      </c>
    </row>
    <row r="534" spans="1:2" ht="15.75" thickBot="1" x14ac:dyDescent="0.3">
      <c r="A534" s="49" t="s">
        <v>1088</v>
      </c>
      <c r="B534" s="50" t="s">
        <v>1089</v>
      </c>
    </row>
    <row r="535" spans="1:2" ht="15.75" thickBot="1" x14ac:dyDescent="0.3">
      <c r="A535" s="49" t="s">
        <v>1090</v>
      </c>
      <c r="B535" s="50" t="s">
        <v>1091</v>
      </c>
    </row>
    <row r="536" spans="1:2" ht="15.75" thickBot="1" x14ac:dyDescent="0.3">
      <c r="A536" s="49" t="s">
        <v>1092</v>
      </c>
      <c r="B536" s="50" t="s">
        <v>1093</v>
      </c>
    </row>
    <row r="537" spans="1:2" ht="15.75" thickBot="1" x14ac:dyDescent="0.3">
      <c r="A537" s="49" t="s">
        <v>1094</v>
      </c>
      <c r="B537" s="50" t="s">
        <v>1095</v>
      </c>
    </row>
    <row r="538" spans="1:2" ht="15.75" thickBot="1" x14ac:dyDescent="0.3">
      <c r="A538" s="49" t="s">
        <v>1096</v>
      </c>
      <c r="B538" s="50" t="s">
        <v>1097</v>
      </c>
    </row>
    <row r="539" spans="1:2" ht="15.75" thickBot="1" x14ac:dyDescent="0.3">
      <c r="A539" s="49" t="s">
        <v>1098</v>
      </c>
      <c r="B539" s="50" t="s">
        <v>1099</v>
      </c>
    </row>
    <row r="540" spans="1:2" ht="15.75" thickBot="1" x14ac:dyDescent="0.3">
      <c r="A540" s="49" t="s">
        <v>1100</v>
      </c>
      <c r="B540" s="50" t="s">
        <v>1101</v>
      </c>
    </row>
    <row r="541" spans="1:2" ht="15.75" thickBot="1" x14ac:dyDescent="0.3">
      <c r="A541" s="49" t="s">
        <v>1102</v>
      </c>
      <c r="B541" s="50" t="s">
        <v>1103</v>
      </c>
    </row>
    <row r="542" spans="1:2" ht="15.75" thickBot="1" x14ac:dyDescent="0.3">
      <c r="A542" s="49" t="s">
        <v>1104</v>
      </c>
      <c r="B542" s="50" t="s">
        <v>1105</v>
      </c>
    </row>
    <row r="543" spans="1:2" ht="15.75" thickBot="1" x14ac:dyDescent="0.3">
      <c r="A543" s="49" t="s">
        <v>1106</v>
      </c>
      <c r="B543" s="50" t="s">
        <v>1107</v>
      </c>
    </row>
    <row r="544" spans="1:2" ht="15.75" thickBot="1" x14ac:dyDescent="0.3">
      <c r="A544" s="49" t="s">
        <v>1108</v>
      </c>
      <c r="B544" s="50" t="s">
        <v>1109</v>
      </c>
    </row>
    <row r="545" spans="1:2" ht="15.75" thickBot="1" x14ac:dyDescent="0.3">
      <c r="A545" s="49" t="s">
        <v>1110</v>
      </c>
      <c r="B545" s="50" t="s">
        <v>1111</v>
      </c>
    </row>
    <row r="546" spans="1:2" ht="15.75" thickBot="1" x14ac:dyDescent="0.3">
      <c r="A546" s="49" t="s">
        <v>1112</v>
      </c>
      <c r="B546" s="50" t="s">
        <v>1113</v>
      </c>
    </row>
    <row r="547" spans="1:2" ht="15.75" thickBot="1" x14ac:dyDescent="0.3">
      <c r="A547" s="49" t="s">
        <v>1114</v>
      </c>
      <c r="B547" s="50" t="s">
        <v>1115</v>
      </c>
    </row>
    <row r="548" spans="1:2" ht="15.75" thickBot="1" x14ac:dyDescent="0.3">
      <c r="A548" s="49" t="s">
        <v>1116</v>
      </c>
      <c r="B548" s="50" t="s">
        <v>1117</v>
      </c>
    </row>
    <row r="549" spans="1:2" ht="15.75" thickBot="1" x14ac:dyDescent="0.3">
      <c r="A549" s="49" t="s">
        <v>1118</v>
      </c>
      <c r="B549" s="50" t="s">
        <v>1119</v>
      </c>
    </row>
    <row r="550" spans="1:2" ht="15.75" thickBot="1" x14ac:dyDescent="0.3">
      <c r="A550" s="49" t="s">
        <v>1120</v>
      </c>
      <c r="B550" s="50" t="s">
        <v>1121</v>
      </c>
    </row>
    <row r="551" spans="1:2" ht="15.75" thickBot="1" x14ac:dyDescent="0.3">
      <c r="A551" s="49" t="s">
        <v>1122</v>
      </c>
      <c r="B551" s="50" t="s">
        <v>1123</v>
      </c>
    </row>
    <row r="552" spans="1:2" ht="15.75" thickBot="1" x14ac:dyDescent="0.3">
      <c r="A552" s="49" t="s">
        <v>1124</v>
      </c>
      <c r="B552" s="50" t="s">
        <v>1125</v>
      </c>
    </row>
    <row r="553" spans="1:2" ht="15.75" thickBot="1" x14ac:dyDescent="0.3">
      <c r="A553" s="49" t="s">
        <v>1126</v>
      </c>
      <c r="B553" s="50" t="s">
        <v>1127</v>
      </c>
    </row>
    <row r="554" spans="1:2" ht="15.75" thickBot="1" x14ac:dyDescent="0.3">
      <c r="A554" s="49" t="s">
        <v>1128</v>
      </c>
      <c r="B554" s="50" t="s">
        <v>1129</v>
      </c>
    </row>
    <row r="555" spans="1:2" ht="15.75" thickBot="1" x14ac:dyDescent="0.3">
      <c r="A555" s="49" t="s">
        <v>1130</v>
      </c>
      <c r="B555" s="50" t="s">
        <v>1131</v>
      </c>
    </row>
    <row r="556" spans="1:2" ht="15.75" thickBot="1" x14ac:dyDescent="0.3">
      <c r="A556" s="49" t="s">
        <v>1132</v>
      </c>
      <c r="B556" s="50" t="s">
        <v>1133</v>
      </c>
    </row>
    <row r="557" spans="1:2" ht="15.75" thickBot="1" x14ac:dyDescent="0.3">
      <c r="A557" s="49" t="s">
        <v>1134</v>
      </c>
      <c r="B557" s="50" t="s">
        <v>1135</v>
      </c>
    </row>
    <row r="558" spans="1:2" ht="15.75" thickBot="1" x14ac:dyDescent="0.3">
      <c r="A558" s="49" t="s">
        <v>1136</v>
      </c>
      <c r="B558" s="50" t="s">
        <v>1137</v>
      </c>
    </row>
    <row r="559" spans="1:2" ht="15.75" thickBot="1" x14ac:dyDescent="0.3">
      <c r="A559" s="49" t="s">
        <v>1138</v>
      </c>
      <c r="B559" s="50" t="s">
        <v>1139</v>
      </c>
    </row>
    <row r="560" spans="1:2" ht="15.75" thickBot="1" x14ac:dyDescent="0.3">
      <c r="A560" s="49" t="s">
        <v>1140</v>
      </c>
      <c r="B560" s="50" t="s">
        <v>1141</v>
      </c>
    </row>
    <row r="561" spans="1:2" ht="15.75" thickBot="1" x14ac:dyDescent="0.3">
      <c r="A561" s="49" t="s">
        <v>1142</v>
      </c>
      <c r="B561" s="50" t="s">
        <v>1143</v>
      </c>
    </row>
    <row r="562" spans="1:2" ht="15.75" thickBot="1" x14ac:dyDescent="0.3">
      <c r="A562" s="49" t="s">
        <v>1144</v>
      </c>
      <c r="B562" s="50" t="s">
        <v>1145</v>
      </c>
    </row>
    <row r="563" spans="1:2" ht="15.75" thickBot="1" x14ac:dyDescent="0.3">
      <c r="A563" s="49" t="s">
        <v>1146</v>
      </c>
      <c r="B563" s="50" t="s">
        <v>1147</v>
      </c>
    </row>
    <row r="564" spans="1:2" ht="15.75" thickBot="1" x14ac:dyDescent="0.3">
      <c r="A564" s="49" t="s">
        <v>1148</v>
      </c>
      <c r="B564" s="50" t="s">
        <v>1149</v>
      </c>
    </row>
    <row r="565" spans="1:2" ht="15.75" thickBot="1" x14ac:dyDescent="0.3">
      <c r="A565" s="49" t="s">
        <v>1150</v>
      </c>
      <c r="B565" s="50" t="s">
        <v>1151</v>
      </c>
    </row>
    <row r="566" spans="1:2" ht="15.75" thickBot="1" x14ac:dyDescent="0.3">
      <c r="A566" s="49" t="s">
        <v>1152</v>
      </c>
      <c r="B566" s="50" t="s">
        <v>1153</v>
      </c>
    </row>
    <row r="567" spans="1:2" ht="15.75" thickBot="1" x14ac:dyDescent="0.3">
      <c r="A567" s="49" t="s">
        <v>1154</v>
      </c>
      <c r="B567" s="50" t="s">
        <v>1155</v>
      </c>
    </row>
    <row r="568" spans="1:2" ht="15.75" thickBot="1" x14ac:dyDescent="0.3">
      <c r="A568" s="49" t="s">
        <v>1156</v>
      </c>
      <c r="B568" s="50" t="s">
        <v>1157</v>
      </c>
    </row>
    <row r="569" spans="1:2" ht="15.75" thickBot="1" x14ac:dyDescent="0.3">
      <c r="A569" s="49" t="s">
        <v>1158</v>
      </c>
      <c r="B569" s="50" t="s">
        <v>1159</v>
      </c>
    </row>
    <row r="570" spans="1:2" ht="15.75" thickBot="1" x14ac:dyDescent="0.3">
      <c r="A570" s="49" t="s">
        <v>1160</v>
      </c>
      <c r="B570" s="50" t="s">
        <v>1161</v>
      </c>
    </row>
    <row r="571" spans="1:2" ht="15.75" thickBot="1" x14ac:dyDescent="0.3">
      <c r="A571" s="49" t="s">
        <v>1162</v>
      </c>
      <c r="B571" s="50" t="s">
        <v>1163</v>
      </c>
    </row>
    <row r="572" spans="1:2" ht="15.75" thickBot="1" x14ac:dyDescent="0.3">
      <c r="A572" s="49" t="s">
        <v>1164</v>
      </c>
      <c r="B572" s="50" t="s">
        <v>1165</v>
      </c>
    </row>
    <row r="573" spans="1:2" ht="15.75" thickBot="1" x14ac:dyDescent="0.3">
      <c r="A573" s="49" t="s">
        <v>1166</v>
      </c>
      <c r="B573" s="50" t="s">
        <v>1167</v>
      </c>
    </row>
    <row r="574" spans="1:2" ht="15.75" thickBot="1" x14ac:dyDescent="0.3">
      <c r="A574" s="49" t="s">
        <v>1168</v>
      </c>
      <c r="B574" s="50" t="s">
        <v>1169</v>
      </c>
    </row>
    <row r="575" spans="1:2" ht="15.75" thickBot="1" x14ac:dyDescent="0.3">
      <c r="A575" s="49" t="s">
        <v>1170</v>
      </c>
      <c r="B575" s="50" t="s">
        <v>1171</v>
      </c>
    </row>
    <row r="576" spans="1:2" ht="15.75" thickBot="1" x14ac:dyDescent="0.3">
      <c r="A576" s="49" t="s">
        <v>1172</v>
      </c>
      <c r="B576" s="50" t="s">
        <v>1173</v>
      </c>
    </row>
    <row r="577" spans="1:2" ht="15.75" thickBot="1" x14ac:dyDescent="0.3">
      <c r="A577" s="49" t="s">
        <v>1174</v>
      </c>
      <c r="B577" s="50" t="s">
        <v>1175</v>
      </c>
    </row>
    <row r="578" spans="1:2" ht="15.75" thickBot="1" x14ac:dyDescent="0.3">
      <c r="A578" s="49" t="s">
        <v>1176</v>
      </c>
      <c r="B578" s="50" t="s">
        <v>1177</v>
      </c>
    </row>
    <row r="579" spans="1:2" ht="15.75" thickBot="1" x14ac:dyDescent="0.3">
      <c r="A579" s="49" t="s">
        <v>1178</v>
      </c>
      <c r="B579" s="50" t="s">
        <v>1179</v>
      </c>
    </row>
    <row r="580" spans="1:2" ht="15.75" thickBot="1" x14ac:dyDescent="0.3">
      <c r="A580" s="49" t="s">
        <v>1180</v>
      </c>
      <c r="B580" s="50" t="s">
        <v>1181</v>
      </c>
    </row>
    <row r="581" spans="1:2" ht="15.75" thickBot="1" x14ac:dyDescent="0.3">
      <c r="A581" s="49" t="s">
        <v>1182</v>
      </c>
      <c r="B581" s="50" t="s">
        <v>1183</v>
      </c>
    </row>
    <row r="582" spans="1:2" ht="15.75" thickBot="1" x14ac:dyDescent="0.3">
      <c r="A582" s="49" t="s">
        <v>1184</v>
      </c>
      <c r="B582" s="50" t="s">
        <v>1185</v>
      </c>
    </row>
    <row r="583" spans="1:2" ht="15.75" thickBot="1" x14ac:dyDescent="0.3">
      <c r="A583" s="49" t="s">
        <v>1186</v>
      </c>
      <c r="B583" s="50" t="s">
        <v>1187</v>
      </c>
    </row>
    <row r="584" spans="1:2" ht="15.75" thickBot="1" x14ac:dyDescent="0.3">
      <c r="A584" s="49" t="s">
        <v>1188</v>
      </c>
      <c r="B584" s="50" t="s">
        <v>1189</v>
      </c>
    </row>
    <row r="585" spans="1:2" ht="15.75" thickBot="1" x14ac:dyDescent="0.3">
      <c r="A585" s="49" t="s">
        <v>1190</v>
      </c>
      <c r="B585" s="50" t="s">
        <v>1191</v>
      </c>
    </row>
    <row r="586" spans="1:2" ht="15.75" thickBot="1" x14ac:dyDescent="0.3">
      <c r="A586" s="49" t="s">
        <v>1192</v>
      </c>
      <c r="B586" s="50" t="s">
        <v>1193</v>
      </c>
    </row>
    <row r="587" spans="1:2" ht="15.75" thickBot="1" x14ac:dyDescent="0.3">
      <c r="A587" s="49" t="s">
        <v>1194</v>
      </c>
      <c r="B587" s="50" t="s">
        <v>1195</v>
      </c>
    </row>
    <row r="588" spans="1:2" ht="15.75" thickBot="1" x14ac:dyDescent="0.3">
      <c r="A588" s="49" t="s">
        <v>1196</v>
      </c>
      <c r="B588" s="50" t="s">
        <v>1197</v>
      </c>
    </row>
    <row r="589" spans="1:2" ht="15.75" thickBot="1" x14ac:dyDescent="0.3">
      <c r="A589" s="49" t="s">
        <v>1198</v>
      </c>
      <c r="B589" s="50" t="s">
        <v>1199</v>
      </c>
    </row>
    <row r="590" spans="1:2" ht="15.75" thickBot="1" x14ac:dyDescent="0.3">
      <c r="A590" s="49" t="s">
        <v>1200</v>
      </c>
      <c r="B590" s="50" t="s">
        <v>1201</v>
      </c>
    </row>
    <row r="591" spans="1:2" ht="15.75" thickBot="1" x14ac:dyDescent="0.3">
      <c r="A591" s="49" t="s">
        <v>1202</v>
      </c>
      <c r="B591" s="50" t="s">
        <v>1203</v>
      </c>
    </row>
    <row r="592" spans="1:2" ht="15.75" thickBot="1" x14ac:dyDescent="0.3">
      <c r="A592" s="49" t="s">
        <v>1204</v>
      </c>
      <c r="B592" s="50" t="s">
        <v>1205</v>
      </c>
    </row>
    <row r="593" spans="1:2" ht="15.75" thickBot="1" x14ac:dyDescent="0.3">
      <c r="A593" s="49" t="s">
        <v>1206</v>
      </c>
      <c r="B593" s="50" t="s">
        <v>1207</v>
      </c>
    </row>
    <row r="594" spans="1:2" ht="15.75" thickBot="1" x14ac:dyDescent="0.3">
      <c r="A594" s="49" t="s">
        <v>1208</v>
      </c>
      <c r="B594" s="50" t="s">
        <v>1209</v>
      </c>
    </row>
    <row r="595" spans="1:2" ht="15.75" thickBot="1" x14ac:dyDescent="0.3">
      <c r="A595" s="49" t="s">
        <v>1210</v>
      </c>
      <c r="B595" s="50" t="s">
        <v>1211</v>
      </c>
    </row>
    <row r="596" spans="1:2" ht="15.75" thickBot="1" x14ac:dyDescent="0.3">
      <c r="A596" s="49" t="s">
        <v>1212</v>
      </c>
      <c r="B596" s="50" t="s">
        <v>1213</v>
      </c>
    </row>
    <row r="597" spans="1:2" ht="15.75" thickBot="1" x14ac:dyDescent="0.3">
      <c r="A597" s="49" t="s">
        <v>1214</v>
      </c>
      <c r="B597" s="50" t="s">
        <v>1215</v>
      </c>
    </row>
    <row r="598" spans="1:2" ht="15.75" thickBot="1" x14ac:dyDescent="0.3">
      <c r="A598" s="49" t="s">
        <v>1216</v>
      </c>
      <c r="B598" s="50" t="s">
        <v>1217</v>
      </c>
    </row>
    <row r="599" spans="1:2" ht="15.75" thickBot="1" x14ac:dyDescent="0.3">
      <c r="A599" s="49" t="s">
        <v>1218</v>
      </c>
      <c r="B599" s="50" t="s">
        <v>1219</v>
      </c>
    </row>
    <row r="600" spans="1:2" ht="15.75" thickBot="1" x14ac:dyDescent="0.3">
      <c r="A600" s="49" t="s">
        <v>1220</v>
      </c>
      <c r="B600" s="50" t="s">
        <v>1221</v>
      </c>
    </row>
    <row r="601" spans="1:2" ht="15.75" thickBot="1" x14ac:dyDescent="0.3">
      <c r="A601" s="49" t="s">
        <v>1222</v>
      </c>
      <c r="B601" s="50" t="s">
        <v>1223</v>
      </c>
    </row>
    <row r="602" spans="1:2" ht="15.75" thickBot="1" x14ac:dyDescent="0.3">
      <c r="A602" s="49" t="s">
        <v>1224</v>
      </c>
      <c r="B602" s="50" t="s">
        <v>1225</v>
      </c>
    </row>
    <row r="603" spans="1:2" ht="15.75" thickBot="1" x14ac:dyDescent="0.3">
      <c r="A603" s="49" t="s">
        <v>1226</v>
      </c>
      <c r="B603" s="50" t="s">
        <v>1227</v>
      </c>
    </row>
    <row r="604" spans="1:2" ht="15.75" thickBot="1" x14ac:dyDescent="0.3">
      <c r="A604" s="49" t="s">
        <v>1228</v>
      </c>
      <c r="B604" s="50" t="s">
        <v>1229</v>
      </c>
    </row>
    <row r="605" spans="1:2" ht="15.75" thickBot="1" x14ac:dyDescent="0.3">
      <c r="A605" s="49" t="s">
        <v>1230</v>
      </c>
      <c r="B605" s="50" t="s">
        <v>1231</v>
      </c>
    </row>
    <row r="606" spans="1:2" ht="15.75" thickBot="1" x14ac:dyDescent="0.3">
      <c r="A606" s="49" t="s">
        <v>1232</v>
      </c>
      <c r="B606" s="50" t="s">
        <v>1233</v>
      </c>
    </row>
    <row r="607" spans="1:2" ht="15.75" thickBot="1" x14ac:dyDescent="0.3">
      <c r="A607" s="49" t="s">
        <v>1234</v>
      </c>
      <c r="B607" s="50" t="s">
        <v>1235</v>
      </c>
    </row>
    <row r="608" spans="1:2" ht="15.75" thickBot="1" x14ac:dyDescent="0.3">
      <c r="A608" s="49" t="s">
        <v>1236</v>
      </c>
      <c r="B608" s="50" t="s">
        <v>1237</v>
      </c>
    </row>
    <row r="609" spans="1:2" ht="15.75" thickBot="1" x14ac:dyDescent="0.3">
      <c r="A609" s="49" t="s">
        <v>1238</v>
      </c>
      <c r="B609" s="50" t="s">
        <v>1239</v>
      </c>
    </row>
    <row r="610" spans="1:2" ht="15.75" thickBot="1" x14ac:dyDescent="0.3">
      <c r="A610" s="49" t="s">
        <v>1240</v>
      </c>
      <c r="B610" s="50" t="s">
        <v>1241</v>
      </c>
    </row>
    <row r="611" spans="1:2" ht="15.75" thickBot="1" x14ac:dyDescent="0.3">
      <c r="A611" s="49" t="s">
        <v>1242</v>
      </c>
      <c r="B611" s="50" t="s">
        <v>1243</v>
      </c>
    </row>
    <row r="612" spans="1:2" ht="15.75" thickBot="1" x14ac:dyDescent="0.3">
      <c r="A612" s="49" t="s">
        <v>1244</v>
      </c>
      <c r="B612" s="50" t="s">
        <v>1245</v>
      </c>
    </row>
    <row r="613" spans="1:2" ht="15.75" thickBot="1" x14ac:dyDescent="0.3">
      <c r="A613" s="49" t="s">
        <v>1246</v>
      </c>
      <c r="B613" s="50" t="s">
        <v>1247</v>
      </c>
    </row>
    <row r="614" spans="1:2" ht="15.75" thickBot="1" x14ac:dyDescent="0.3">
      <c r="A614" s="49" t="s">
        <v>1248</v>
      </c>
      <c r="B614" s="50" t="s">
        <v>1249</v>
      </c>
    </row>
    <row r="615" spans="1:2" ht="15.75" thickBot="1" x14ac:dyDescent="0.3">
      <c r="A615" s="49" t="s">
        <v>1250</v>
      </c>
      <c r="B615" s="50" t="s">
        <v>1251</v>
      </c>
    </row>
    <row r="616" spans="1:2" ht="15.75" thickBot="1" x14ac:dyDescent="0.3">
      <c r="A616" s="49" t="s">
        <v>1252</v>
      </c>
      <c r="B616" s="50" t="s">
        <v>1253</v>
      </c>
    </row>
    <row r="617" spans="1:2" ht="15.75" thickBot="1" x14ac:dyDescent="0.3">
      <c r="A617" s="49" t="s">
        <v>1254</v>
      </c>
      <c r="B617" s="50" t="s">
        <v>1255</v>
      </c>
    </row>
    <row r="618" spans="1:2" ht="15.75" thickBot="1" x14ac:dyDescent="0.3">
      <c r="A618" s="49" t="s">
        <v>1256</v>
      </c>
      <c r="B618" s="50" t="s">
        <v>1257</v>
      </c>
    </row>
    <row r="619" spans="1:2" ht="15.75" thickBot="1" x14ac:dyDescent="0.3">
      <c r="A619" s="49" t="s">
        <v>1258</v>
      </c>
      <c r="B619" s="50" t="s">
        <v>1259</v>
      </c>
    </row>
    <row r="620" spans="1:2" ht="15.75" thickBot="1" x14ac:dyDescent="0.3">
      <c r="A620" s="49" t="s">
        <v>1260</v>
      </c>
      <c r="B620" s="50" t="s">
        <v>1261</v>
      </c>
    </row>
    <row r="621" spans="1:2" ht="15.75" thickBot="1" x14ac:dyDescent="0.3">
      <c r="A621" s="49" t="s">
        <v>1262</v>
      </c>
      <c r="B621" s="50" t="s">
        <v>1263</v>
      </c>
    </row>
    <row r="622" spans="1:2" ht="15.75" thickBot="1" x14ac:dyDescent="0.3">
      <c r="A622" s="49" t="s">
        <v>1264</v>
      </c>
      <c r="B622" s="50" t="s">
        <v>1265</v>
      </c>
    </row>
    <row r="623" spans="1:2" ht="15.75" thickBot="1" x14ac:dyDescent="0.3">
      <c r="A623" s="49" t="s">
        <v>1266</v>
      </c>
      <c r="B623" s="50" t="s">
        <v>1267</v>
      </c>
    </row>
    <row r="624" spans="1:2" ht="15.75" thickBot="1" x14ac:dyDescent="0.3">
      <c r="A624" s="49" t="s">
        <v>1268</v>
      </c>
      <c r="B624" s="50" t="s">
        <v>1269</v>
      </c>
    </row>
    <row r="625" spans="1:2" ht="15.75" thickBot="1" x14ac:dyDescent="0.3">
      <c r="A625" s="49" t="s">
        <v>1270</v>
      </c>
      <c r="B625" s="50" t="s">
        <v>1271</v>
      </c>
    </row>
    <row r="626" spans="1:2" ht="15.75" thickBot="1" x14ac:dyDescent="0.3">
      <c r="A626" s="49" t="s">
        <v>1272</v>
      </c>
      <c r="B626" s="50" t="s">
        <v>1273</v>
      </c>
    </row>
    <row r="627" spans="1:2" ht="15.75" thickBot="1" x14ac:dyDescent="0.3">
      <c r="A627" s="49" t="s">
        <v>1274</v>
      </c>
      <c r="B627" s="50" t="s">
        <v>1275</v>
      </c>
    </row>
    <row r="628" spans="1:2" ht="15.75" thickBot="1" x14ac:dyDescent="0.3">
      <c r="A628" s="49" t="s">
        <v>1276</v>
      </c>
      <c r="B628" s="50" t="s">
        <v>1277</v>
      </c>
    </row>
    <row r="629" spans="1:2" ht="15.75" thickBot="1" x14ac:dyDescent="0.3">
      <c r="A629" s="49" t="s">
        <v>1278</v>
      </c>
      <c r="B629" s="50" t="s">
        <v>1279</v>
      </c>
    </row>
    <row r="630" spans="1:2" ht="15.75" thickBot="1" x14ac:dyDescent="0.3">
      <c r="A630" s="49" t="s">
        <v>1280</v>
      </c>
      <c r="B630" s="50" t="s">
        <v>1281</v>
      </c>
    </row>
    <row r="631" spans="1:2" ht="15.75" thickBot="1" x14ac:dyDescent="0.3">
      <c r="A631" s="49" t="s">
        <v>1282</v>
      </c>
      <c r="B631" s="50" t="s">
        <v>1283</v>
      </c>
    </row>
    <row r="632" spans="1:2" ht="15.75" thickBot="1" x14ac:dyDescent="0.3">
      <c r="A632" s="49" t="s">
        <v>1284</v>
      </c>
      <c r="B632" s="50" t="s">
        <v>1285</v>
      </c>
    </row>
    <row r="633" spans="1:2" ht="15.75" thickBot="1" x14ac:dyDescent="0.3">
      <c r="A633" s="49" t="s">
        <v>1286</v>
      </c>
      <c r="B633" s="50" t="s">
        <v>1287</v>
      </c>
    </row>
    <row r="634" spans="1:2" ht="15.75" thickBot="1" x14ac:dyDescent="0.3">
      <c r="A634" s="49" t="s">
        <v>1288</v>
      </c>
      <c r="B634" s="50" t="s">
        <v>1289</v>
      </c>
    </row>
    <row r="635" spans="1:2" ht="15.75" thickBot="1" x14ac:dyDescent="0.3">
      <c r="A635" s="49" t="s">
        <v>1290</v>
      </c>
      <c r="B635" s="50" t="s">
        <v>1291</v>
      </c>
    </row>
    <row r="636" spans="1:2" ht="15.75" thickBot="1" x14ac:dyDescent="0.3">
      <c r="A636" s="49" t="s">
        <v>1292</v>
      </c>
      <c r="B636" s="50" t="s">
        <v>1293</v>
      </c>
    </row>
    <row r="637" spans="1:2" ht="15.75" thickBot="1" x14ac:dyDescent="0.3">
      <c r="A637" s="49" t="s">
        <v>1294</v>
      </c>
      <c r="B637" s="50" t="s">
        <v>1295</v>
      </c>
    </row>
    <row r="638" spans="1:2" ht="15.75" thickBot="1" x14ac:dyDescent="0.3">
      <c r="A638" s="49" t="s">
        <v>1296</v>
      </c>
      <c r="B638" s="50" t="s">
        <v>1297</v>
      </c>
    </row>
    <row r="639" spans="1:2" ht="15.75" thickBot="1" x14ac:dyDescent="0.3">
      <c r="A639" s="49" t="s">
        <v>1298</v>
      </c>
      <c r="B639" s="50" t="s">
        <v>1299</v>
      </c>
    </row>
    <row r="640" spans="1:2" ht="15.75" thickBot="1" x14ac:dyDescent="0.3">
      <c r="A640" s="49" t="s">
        <v>1300</v>
      </c>
      <c r="B640" s="50" t="s">
        <v>1301</v>
      </c>
    </row>
    <row r="641" spans="1:2" ht="15.75" thickBot="1" x14ac:dyDescent="0.3">
      <c r="A641" s="49" t="s">
        <v>1302</v>
      </c>
      <c r="B641" s="50" t="s">
        <v>1303</v>
      </c>
    </row>
    <row r="642" spans="1:2" ht="15.75" thickBot="1" x14ac:dyDescent="0.3">
      <c r="A642" s="49" t="s">
        <v>1304</v>
      </c>
      <c r="B642" s="50" t="s">
        <v>1305</v>
      </c>
    </row>
    <row r="643" spans="1:2" ht="15.75" thickBot="1" x14ac:dyDescent="0.3">
      <c r="A643" s="49" t="s">
        <v>1306</v>
      </c>
      <c r="B643" s="50" t="s">
        <v>1307</v>
      </c>
    </row>
    <row r="644" spans="1:2" ht="15.75" thickBot="1" x14ac:dyDescent="0.3">
      <c r="A644" s="49" t="s">
        <v>1308</v>
      </c>
      <c r="B644" s="50" t="s">
        <v>1309</v>
      </c>
    </row>
    <row r="645" spans="1:2" ht="15.75" thickBot="1" x14ac:dyDescent="0.3">
      <c r="A645" s="49" t="s">
        <v>1310</v>
      </c>
      <c r="B645" s="50" t="s">
        <v>1311</v>
      </c>
    </row>
    <row r="646" spans="1:2" ht="15.75" thickBot="1" x14ac:dyDescent="0.3">
      <c r="A646" s="49" t="s">
        <v>1312</v>
      </c>
      <c r="B646" s="50" t="s">
        <v>1313</v>
      </c>
    </row>
    <row r="647" spans="1:2" ht="15.75" thickBot="1" x14ac:dyDescent="0.3">
      <c r="A647" s="49" t="s">
        <v>1314</v>
      </c>
      <c r="B647" s="50" t="s">
        <v>1315</v>
      </c>
    </row>
    <row r="648" spans="1:2" ht="15.75" thickBot="1" x14ac:dyDescent="0.3">
      <c r="A648" s="49" t="s">
        <v>1316</v>
      </c>
      <c r="B648" s="50" t="s">
        <v>1317</v>
      </c>
    </row>
    <row r="649" spans="1:2" ht="15.75" thickBot="1" x14ac:dyDescent="0.3">
      <c r="A649" s="49" t="s">
        <v>1318</v>
      </c>
      <c r="B649" s="50" t="s">
        <v>1319</v>
      </c>
    </row>
    <row r="650" spans="1:2" ht="15.75" thickBot="1" x14ac:dyDescent="0.3">
      <c r="A650" s="49" t="s">
        <v>1320</v>
      </c>
      <c r="B650" s="50" t="s">
        <v>1321</v>
      </c>
    </row>
    <row r="651" spans="1:2" ht="15.75" thickBot="1" x14ac:dyDescent="0.3">
      <c r="A651" s="49" t="s">
        <v>1322</v>
      </c>
      <c r="B651" s="50" t="s">
        <v>1323</v>
      </c>
    </row>
    <row r="652" spans="1:2" ht="15.75" thickBot="1" x14ac:dyDescent="0.3">
      <c r="A652" s="49" t="s">
        <v>1324</v>
      </c>
      <c r="B652" s="50" t="s">
        <v>1325</v>
      </c>
    </row>
    <row r="653" spans="1:2" ht="15.75" thickBot="1" x14ac:dyDescent="0.3">
      <c r="A653" s="49" t="s">
        <v>1326</v>
      </c>
      <c r="B653" s="50" t="s">
        <v>1327</v>
      </c>
    </row>
    <row r="654" spans="1:2" ht="15.75" thickBot="1" x14ac:dyDescent="0.3">
      <c r="A654" s="49" t="s">
        <v>1328</v>
      </c>
      <c r="B654" s="50" t="s">
        <v>1329</v>
      </c>
    </row>
    <row r="655" spans="1:2" ht="15.75" thickBot="1" x14ac:dyDescent="0.3">
      <c r="A655" s="49" t="s">
        <v>1330</v>
      </c>
      <c r="B655" s="50" t="s">
        <v>1331</v>
      </c>
    </row>
    <row r="656" spans="1:2" ht="15.75" thickBot="1" x14ac:dyDescent="0.3">
      <c r="A656" s="49" t="s">
        <v>1332</v>
      </c>
      <c r="B656" s="50" t="s">
        <v>1333</v>
      </c>
    </row>
    <row r="657" spans="1:2" ht="15.75" thickBot="1" x14ac:dyDescent="0.3">
      <c r="A657" s="49" t="s">
        <v>1334</v>
      </c>
      <c r="B657" s="50" t="s">
        <v>1335</v>
      </c>
    </row>
    <row r="658" spans="1:2" ht="15.75" thickBot="1" x14ac:dyDescent="0.3">
      <c r="A658" s="49" t="s">
        <v>1336</v>
      </c>
      <c r="B658" s="50" t="s">
        <v>1337</v>
      </c>
    </row>
    <row r="659" spans="1:2" ht="15.75" thickBot="1" x14ac:dyDescent="0.3">
      <c r="A659" s="49" t="s">
        <v>1338</v>
      </c>
      <c r="B659" s="50" t="s">
        <v>1339</v>
      </c>
    </row>
    <row r="660" spans="1:2" ht="15.75" thickBot="1" x14ac:dyDescent="0.3">
      <c r="A660" s="49" t="s">
        <v>1340</v>
      </c>
      <c r="B660" s="50" t="s">
        <v>1341</v>
      </c>
    </row>
    <row r="661" spans="1:2" ht="15.75" thickBot="1" x14ac:dyDescent="0.3">
      <c r="A661" s="49" t="s">
        <v>1342</v>
      </c>
      <c r="B661" s="50" t="s">
        <v>1343</v>
      </c>
    </row>
    <row r="662" spans="1:2" ht="15.75" thickBot="1" x14ac:dyDescent="0.3">
      <c r="A662" s="49" t="s">
        <v>1344</v>
      </c>
      <c r="B662" s="50" t="s">
        <v>1345</v>
      </c>
    </row>
    <row r="663" spans="1:2" ht="15.75" thickBot="1" x14ac:dyDescent="0.3">
      <c r="A663" s="49" t="s">
        <v>1346</v>
      </c>
      <c r="B663" s="50" t="s">
        <v>1347</v>
      </c>
    </row>
    <row r="664" spans="1:2" ht="15.75" thickBot="1" x14ac:dyDescent="0.3">
      <c r="A664" s="49" t="s">
        <v>1348</v>
      </c>
      <c r="B664" s="50" t="s">
        <v>1349</v>
      </c>
    </row>
    <row r="665" spans="1:2" ht="15.75" thickBot="1" x14ac:dyDescent="0.3">
      <c r="A665" s="49" t="s">
        <v>1350</v>
      </c>
      <c r="B665" s="50" t="s">
        <v>1351</v>
      </c>
    </row>
    <row r="666" spans="1:2" ht="15.75" thickBot="1" x14ac:dyDescent="0.3">
      <c r="A666" s="49" t="s">
        <v>1352</v>
      </c>
      <c r="B666" s="50" t="s">
        <v>1353</v>
      </c>
    </row>
    <row r="667" spans="1:2" ht="15.75" thickBot="1" x14ac:dyDescent="0.3">
      <c r="A667" s="49" t="s">
        <v>1354</v>
      </c>
      <c r="B667" s="50" t="s">
        <v>1355</v>
      </c>
    </row>
    <row r="668" spans="1:2" ht="15.75" thickBot="1" x14ac:dyDescent="0.3">
      <c r="A668" s="49" t="s">
        <v>1356</v>
      </c>
      <c r="B668" s="50" t="s">
        <v>1357</v>
      </c>
    </row>
    <row r="669" spans="1:2" ht="15.75" thickBot="1" x14ac:dyDescent="0.3">
      <c r="A669" s="49" t="s">
        <v>1358</v>
      </c>
      <c r="B669" s="50" t="s">
        <v>1359</v>
      </c>
    </row>
    <row r="670" spans="1:2" ht="15.75" thickBot="1" x14ac:dyDescent="0.3">
      <c r="A670" s="49" t="s">
        <v>1360</v>
      </c>
      <c r="B670" s="50" t="s">
        <v>1361</v>
      </c>
    </row>
    <row r="671" spans="1:2" ht="15.75" thickBot="1" x14ac:dyDescent="0.3">
      <c r="A671" s="49" t="s">
        <v>1362</v>
      </c>
      <c r="B671" s="50" t="s">
        <v>1363</v>
      </c>
    </row>
    <row r="672" spans="1:2" ht="15.75" thickBot="1" x14ac:dyDescent="0.3">
      <c r="A672" s="49" t="s">
        <v>1364</v>
      </c>
      <c r="B672" s="50" t="s">
        <v>1365</v>
      </c>
    </row>
    <row r="673" spans="1:2" ht="15.75" thickBot="1" x14ac:dyDescent="0.3">
      <c r="A673" s="49" t="s">
        <v>1366</v>
      </c>
      <c r="B673" s="50" t="s">
        <v>1367</v>
      </c>
    </row>
    <row r="674" spans="1:2" ht="15.75" thickBot="1" x14ac:dyDescent="0.3">
      <c r="A674" s="49" t="s">
        <v>1368</v>
      </c>
      <c r="B674" s="50" t="s">
        <v>1369</v>
      </c>
    </row>
    <row r="675" spans="1:2" ht="15.75" thickBot="1" x14ac:dyDescent="0.3">
      <c r="A675" s="49" t="s">
        <v>1370</v>
      </c>
      <c r="B675" s="50" t="s">
        <v>1371</v>
      </c>
    </row>
    <row r="676" spans="1:2" x14ac:dyDescent="0.25">
      <c r="A676" s="1" t="s">
        <v>1372</v>
      </c>
      <c r="B676" t="s">
        <v>1373</v>
      </c>
    </row>
    <row r="678" spans="1:2" x14ac:dyDescent="0.25">
      <c r="A678" s="1" t="s">
        <v>1375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49" workbookViewId="0">
      <selection activeCell="C1" sqref="C1:G1048576"/>
    </sheetView>
  </sheetViews>
  <sheetFormatPr defaultRowHeight="15" x14ac:dyDescent="0.25"/>
  <cols>
    <col min="2" max="2" width="37.7109375" customWidth="1"/>
    <col min="3" max="3" width="39.140625" hidden="1" customWidth="1"/>
    <col min="4" max="4" width="9.140625" hidden="1" customWidth="1"/>
    <col min="5" max="5" width="36.5703125" hidden="1" customWidth="1"/>
    <col min="6" max="6" width="24.7109375" hidden="1" customWidth="1"/>
    <col min="7" max="7" width="22.7109375" hidden="1" customWidth="1"/>
  </cols>
  <sheetData>
    <row r="1" spans="1:9" x14ac:dyDescent="0.25">
      <c r="A1" s="65"/>
      <c r="B1" s="23"/>
      <c r="C1" s="23"/>
      <c r="D1" s="23"/>
      <c r="E1" s="23"/>
      <c r="F1" s="23"/>
      <c r="G1" s="23"/>
      <c r="H1" s="65"/>
      <c r="I1" s="65"/>
    </row>
    <row r="2" spans="1:9" x14ac:dyDescent="0.25">
      <c r="A2" s="65"/>
      <c r="B2" s="23"/>
      <c r="C2" s="23"/>
      <c r="D2" s="23"/>
      <c r="E2" s="23"/>
      <c r="F2" s="23"/>
      <c r="G2" s="23"/>
      <c r="H2" s="65"/>
      <c r="I2" s="65"/>
    </row>
    <row r="3" spans="1:9" ht="36" x14ac:dyDescent="0.55000000000000004">
      <c r="A3" s="65"/>
      <c r="B3" s="23"/>
      <c r="C3" s="66" t="s">
        <v>1427</v>
      </c>
      <c r="D3" s="23"/>
      <c r="E3" s="23"/>
      <c r="F3" s="23"/>
      <c r="G3" s="23"/>
      <c r="H3" s="65"/>
      <c r="I3" s="65"/>
    </row>
    <row r="4" spans="1:9" ht="15.75" thickBot="1" x14ac:dyDescent="0.3">
      <c r="A4" s="65"/>
      <c r="B4" s="23"/>
      <c r="C4" s="23"/>
      <c r="D4" s="23"/>
      <c r="E4" s="23"/>
      <c r="F4" s="23"/>
      <c r="G4" s="23"/>
      <c r="H4" s="65"/>
      <c r="I4" s="65"/>
    </row>
    <row r="5" spans="1:9" ht="61.5" customHeight="1" thickBot="1" x14ac:dyDescent="0.3">
      <c r="A5" s="65"/>
      <c r="B5" s="23"/>
      <c r="C5" s="147" t="e">
        <f>VLOOKUP('Application Information'!D$4,Allocations,2,FALSE)</f>
        <v>#N/A</v>
      </c>
      <c r="D5" s="148"/>
      <c r="E5" s="67" t="s">
        <v>1421</v>
      </c>
      <c r="F5" s="68" t="s">
        <v>1420</v>
      </c>
      <c r="G5" s="69" t="e">
        <f>VLOOKUP('Application Information'!D$4,Allocations,10,FALSE)</f>
        <v>#N/A</v>
      </c>
      <c r="H5" s="65"/>
      <c r="I5" s="65"/>
    </row>
    <row r="6" spans="1:9" ht="23.25" x14ac:dyDescent="0.25">
      <c r="A6" s="65"/>
      <c r="B6" s="23"/>
      <c r="C6" s="70"/>
      <c r="D6" s="70"/>
      <c r="E6" s="71"/>
      <c r="F6" s="23"/>
      <c r="G6" s="23"/>
      <c r="H6" s="65"/>
      <c r="I6" s="65"/>
    </row>
    <row r="7" spans="1:9" x14ac:dyDescent="0.25">
      <c r="A7" s="65"/>
      <c r="B7" s="23"/>
      <c r="C7" s="72" t="s">
        <v>1416</v>
      </c>
      <c r="D7" s="73"/>
      <c r="E7" s="73"/>
      <c r="F7" s="73"/>
      <c r="G7" s="74"/>
      <c r="H7" s="65"/>
      <c r="I7" s="65"/>
    </row>
    <row r="8" spans="1:9" x14ac:dyDescent="0.25">
      <c r="A8" s="65"/>
      <c r="B8" s="23"/>
      <c r="C8" s="75"/>
      <c r="D8" s="76"/>
      <c r="E8" s="76"/>
      <c r="F8" s="76"/>
      <c r="G8" s="77"/>
      <c r="H8" s="65"/>
      <c r="I8" s="65"/>
    </row>
    <row r="9" spans="1:9" ht="26.25" customHeight="1" x14ac:dyDescent="0.25">
      <c r="A9" s="65"/>
      <c r="B9" s="23"/>
      <c r="C9" s="75"/>
      <c r="D9" s="78"/>
      <c r="E9" s="78" t="s">
        <v>1417</v>
      </c>
      <c r="F9" s="79" t="s">
        <v>1418</v>
      </c>
      <c r="G9" s="80" t="s">
        <v>1419</v>
      </c>
      <c r="H9" s="65"/>
      <c r="I9" s="65"/>
    </row>
    <row r="10" spans="1:9" x14ac:dyDescent="0.25">
      <c r="A10" s="65"/>
      <c r="B10" s="23"/>
      <c r="C10" s="75"/>
      <c r="D10" s="78"/>
      <c r="E10" s="79"/>
      <c r="F10" s="79"/>
      <c r="G10" s="80"/>
      <c r="H10" s="65"/>
      <c r="I10" s="65"/>
    </row>
    <row r="11" spans="1:9" ht="30" customHeight="1" x14ac:dyDescent="0.25">
      <c r="A11" s="65"/>
      <c r="B11" s="23"/>
      <c r="C11" s="81" t="s">
        <v>1440</v>
      </c>
      <c r="D11" s="82"/>
      <c r="E11" s="83">
        <f ca="1">'Application Information'!N26</f>
        <v>0</v>
      </c>
      <c r="F11" s="84">
        <v>10000</v>
      </c>
      <c r="G11" s="85">
        <f ca="1">E11*F11</f>
        <v>0</v>
      </c>
      <c r="H11" s="65"/>
      <c r="I11" s="65"/>
    </row>
    <row r="12" spans="1:9" x14ac:dyDescent="0.25">
      <c r="A12" s="65"/>
      <c r="B12" s="23"/>
      <c r="C12" s="86"/>
      <c r="D12" s="82"/>
      <c r="E12" s="87"/>
      <c r="F12" s="79"/>
      <c r="G12" s="80"/>
      <c r="H12" s="65"/>
      <c r="I12" s="65"/>
    </row>
    <row r="13" spans="1:9" ht="24.75" customHeight="1" x14ac:dyDescent="0.25">
      <c r="A13" s="65"/>
      <c r="B13" s="23"/>
      <c r="C13" s="81" t="s">
        <v>1441</v>
      </c>
      <c r="D13" s="88"/>
      <c r="E13" s="89">
        <f ca="1">'Application Information'!O26</f>
        <v>0</v>
      </c>
      <c r="F13" s="90" t="e">
        <f>F11-G5</f>
        <v>#N/A</v>
      </c>
      <c r="G13" s="91" t="e">
        <f ca="1">F13*E13</f>
        <v>#N/A</v>
      </c>
      <c r="H13" s="65"/>
      <c r="I13" s="65"/>
    </row>
    <row r="14" spans="1:9" x14ac:dyDescent="0.25">
      <c r="A14" s="65"/>
      <c r="B14" s="23"/>
      <c r="C14" s="92"/>
      <c r="D14" s="92"/>
      <c r="E14" s="93"/>
      <c r="F14" s="92"/>
      <c r="G14" s="92"/>
      <c r="H14" s="65"/>
      <c r="I14" s="65"/>
    </row>
    <row r="15" spans="1:9" x14ac:dyDescent="0.25">
      <c r="A15" s="65"/>
      <c r="B15" s="23"/>
      <c r="C15" s="94" t="s">
        <v>1449</v>
      </c>
      <c r="D15" s="95"/>
      <c r="E15" s="96"/>
      <c r="F15" s="95"/>
      <c r="G15" s="97"/>
      <c r="H15" s="65"/>
      <c r="I15" s="65"/>
    </row>
    <row r="16" spans="1:9" x14ac:dyDescent="0.25">
      <c r="A16" s="65"/>
      <c r="B16" s="23"/>
      <c r="C16" s="98"/>
      <c r="D16" s="99"/>
      <c r="E16" s="100"/>
      <c r="F16" s="99"/>
      <c r="G16" s="101"/>
      <c r="H16" s="65"/>
      <c r="I16" s="65"/>
    </row>
    <row r="17" spans="1:9" ht="9.75" customHeight="1" x14ac:dyDescent="0.25">
      <c r="A17" s="65"/>
      <c r="B17" s="23"/>
      <c r="C17" s="86"/>
      <c r="D17" s="78"/>
      <c r="E17" s="78" t="s">
        <v>1417</v>
      </c>
      <c r="F17" s="79" t="s">
        <v>1418</v>
      </c>
      <c r="G17" s="80" t="s">
        <v>1419</v>
      </c>
      <c r="H17" s="65"/>
      <c r="I17" s="65"/>
    </row>
    <row r="18" spans="1:9" x14ac:dyDescent="0.25">
      <c r="A18" s="65"/>
      <c r="B18" s="23"/>
      <c r="C18" s="86"/>
      <c r="D18" s="78"/>
      <c r="E18" s="79"/>
      <c r="F18" s="79"/>
      <c r="G18" s="80"/>
      <c r="H18" s="65"/>
      <c r="I18" s="65"/>
    </row>
    <row r="19" spans="1:9" ht="19.5" customHeight="1" x14ac:dyDescent="0.25">
      <c r="A19" s="65"/>
      <c r="B19" s="23"/>
      <c r="C19" s="81" t="s">
        <v>1440</v>
      </c>
      <c r="D19" s="82"/>
      <c r="E19" s="83">
        <f ca="1">'Application Information'!P26</f>
        <v>0</v>
      </c>
      <c r="F19" s="84">
        <v>7000</v>
      </c>
      <c r="G19" s="85">
        <f ca="1">F19*E19</f>
        <v>0</v>
      </c>
      <c r="H19" s="65"/>
      <c r="I19" s="65"/>
    </row>
    <row r="20" spans="1:9" x14ac:dyDescent="0.25">
      <c r="A20" s="65"/>
      <c r="B20" s="23"/>
      <c r="C20" s="86"/>
      <c r="D20" s="82"/>
      <c r="E20" s="87"/>
      <c r="F20" s="79"/>
      <c r="G20" s="80"/>
      <c r="H20" s="65"/>
      <c r="I20" s="65"/>
    </row>
    <row r="21" spans="1:9" ht="18.75" customHeight="1" x14ac:dyDescent="0.25">
      <c r="A21" s="65"/>
      <c r="B21" s="23"/>
      <c r="C21" s="81" t="s">
        <v>1441</v>
      </c>
      <c r="D21" s="88"/>
      <c r="E21" s="102">
        <f ca="1">'Application Information'!Q26</f>
        <v>0</v>
      </c>
      <c r="F21" s="90" t="e">
        <f>IF(F19-G5&gt;0,F19-G5,0)</f>
        <v>#N/A</v>
      </c>
      <c r="G21" s="91" t="e">
        <f ca="1">F21*E21</f>
        <v>#N/A</v>
      </c>
      <c r="H21" s="65"/>
      <c r="I21" s="65"/>
    </row>
    <row r="22" spans="1:9" x14ac:dyDescent="0.25">
      <c r="A22" s="65"/>
      <c r="B22" s="23"/>
      <c r="C22" s="23"/>
      <c r="D22" s="23"/>
      <c r="E22" s="23"/>
      <c r="F22" s="23"/>
      <c r="G22" s="23"/>
      <c r="H22" s="65"/>
      <c r="I22" s="65"/>
    </row>
    <row r="23" spans="1:9" x14ac:dyDescent="0.25">
      <c r="A23" s="65"/>
      <c r="B23" s="23"/>
      <c r="C23" s="23"/>
      <c r="D23" s="23"/>
      <c r="E23" s="23" t="s">
        <v>1422</v>
      </c>
      <c r="F23" s="23"/>
      <c r="G23" s="103">
        <f ca="1">E11+E19</f>
        <v>0</v>
      </c>
      <c r="H23" s="65"/>
      <c r="I23" s="65"/>
    </row>
    <row r="24" spans="1:9" x14ac:dyDescent="0.25">
      <c r="A24" s="65"/>
      <c r="B24" s="23"/>
      <c r="C24" s="23"/>
      <c r="D24" s="23"/>
      <c r="E24" s="23" t="s">
        <v>1414</v>
      </c>
      <c r="F24" s="23"/>
      <c r="G24" s="104">
        <f ca="1">E13+E21</f>
        <v>0</v>
      </c>
      <c r="H24" s="65"/>
      <c r="I24" s="65"/>
    </row>
    <row r="25" spans="1:9" x14ac:dyDescent="0.25">
      <c r="A25" s="65"/>
      <c r="B25" s="23"/>
      <c r="C25" s="23"/>
      <c r="D25" s="23"/>
      <c r="E25" s="23"/>
      <c r="F25" s="23"/>
      <c r="G25" s="23"/>
      <c r="H25" s="65"/>
      <c r="I25" s="65"/>
    </row>
    <row r="26" spans="1:9" ht="21" x14ac:dyDescent="0.35">
      <c r="A26" s="65"/>
      <c r="B26" s="23"/>
      <c r="C26" s="23"/>
      <c r="D26" s="23"/>
      <c r="E26" s="105" t="s">
        <v>1423</v>
      </c>
      <c r="F26" s="23"/>
      <c r="G26" s="106" t="e">
        <f ca="1">G11+G13+G19+G21</f>
        <v>#N/A</v>
      </c>
      <c r="H26" s="65"/>
      <c r="I26" s="65"/>
    </row>
    <row r="27" spans="1:9" x14ac:dyDescent="0.25">
      <c r="A27" s="65"/>
      <c r="B27" s="23"/>
      <c r="C27" s="23"/>
      <c r="D27" s="23"/>
      <c r="E27" s="23"/>
      <c r="F27" s="23"/>
      <c r="G27" s="23"/>
      <c r="H27" s="65"/>
      <c r="I27" s="65"/>
    </row>
    <row r="28" spans="1:9" x14ac:dyDescent="0.25">
      <c r="A28" s="65"/>
      <c r="B28" s="23"/>
      <c r="C28" s="23" t="s">
        <v>1445</v>
      </c>
      <c r="D28" s="23"/>
      <c r="E28" s="23"/>
      <c r="F28" s="23"/>
      <c r="G28" s="23"/>
      <c r="H28" s="65"/>
      <c r="I28" s="65"/>
    </row>
    <row r="29" spans="1:9" x14ac:dyDescent="0.25">
      <c r="A29" s="65"/>
      <c r="B29" s="65"/>
      <c r="C29" s="65"/>
      <c r="D29" s="65"/>
      <c r="E29" s="65"/>
      <c r="F29" s="65"/>
      <c r="G29" s="65"/>
      <c r="H29" s="65"/>
      <c r="I29" s="65"/>
    </row>
    <row r="30" spans="1:9" x14ac:dyDescent="0.25">
      <c r="A30" s="65"/>
      <c r="B30" s="65"/>
      <c r="C30" s="65"/>
      <c r="D30" s="65"/>
      <c r="E30" s="65"/>
      <c r="F30" s="65"/>
      <c r="G30" s="65"/>
      <c r="H30" s="65"/>
      <c r="I30" s="65"/>
    </row>
    <row r="31" spans="1:9" x14ac:dyDescent="0.25">
      <c r="A31" s="65"/>
      <c r="B31" s="65"/>
      <c r="C31" s="65"/>
      <c r="D31" s="65"/>
      <c r="E31" s="65"/>
      <c r="F31" s="65"/>
      <c r="G31" s="65"/>
      <c r="H31" s="65"/>
      <c r="I31" s="65"/>
    </row>
    <row r="32" spans="1:9" x14ac:dyDescent="0.25">
      <c r="A32" s="65"/>
      <c r="B32" s="65"/>
      <c r="C32" s="65"/>
      <c r="D32" s="65"/>
      <c r="E32" s="65"/>
      <c r="F32" s="65"/>
      <c r="G32" s="65"/>
      <c r="H32" s="65"/>
      <c r="I32" s="65"/>
    </row>
  </sheetData>
  <sheetProtection password="9EEA" sheet="1" objects="1" scenarios="1" selectLockedCells="1" selectUnlockedCells="1"/>
  <mergeCells count="1">
    <mergeCell ref="C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0"/>
  <sheetViews>
    <sheetView topLeftCell="A1048576" workbookViewId="0">
      <selection sqref="A1:XFD1048576"/>
    </sheetView>
  </sheetViews>
  <sheetFormatPr defaultRowHeight="15" zeroHeight="1" x14ac:dyDescent="0.25"/>
  <cols>
    <col min="1" max="1" width="9.140625" style="23" customWidth="1"/>
    <col min="2" max="2" width="19.42578125" style="23" customWidth="1"/>
    <col min="3" max="3" width="9.140625" style="23" customWidth="1"/>
    <col min="4" max="5" width="12.140625" style="23" customWidth="1"/>
    <col min="6" max="7" width="9.140625" style="23" customWidth="1"/>
    <col min="8" max="8" width="11.140625" style="23" customWidth="1"/>
    <col min="9" max="9" width="12.42578125" style="23" customWidth="1"/>
    <col min="10" max="10" width="9.140625" style="23" customWidth="1"/>
    <col min="11" max="11" width="10.28515625" style="23" customWidth="1"/>
    <col min="12" max="16384" width="9.140625" style="23"/>
  </cols>
  <sheetData>
    <row r="1" spans="1:11" ht="15.75" hidden="1" x14ac:dyDescent="0.25">
      <c r="A1" s="22" t="s">
        <v>1</v>
      </c>
    </row>
    <row r="2" spans="1:11" hidden="1" x14ac:dyDescent="0.25">
      <c r="A2" s="24" t="s">
        <v>2</v>
      </c>
      <c r="B2" s="24" t="s">
        <v>3</v>
      </c>
      <c r="C2" s="24" t="s">
        <v>4</v>
      </c>
      <c r="D2" s="24" t="s">
        <v>5</v>
      </c>
      <c r="E2" s="24" t="s">
        <v>6</v>
      </c>
      <c r="F2" s="24" t="s">
        <v>7</v>
      </c>
      <c r="G2" s="24" t="s">
        <v>8</v>
      </c>
      <c r="H2" s="24" t="s">
        <v>9</v>
      </c>
      <c r="I2" s="24" t="s">
        <v>10</v>
      </c>
      <c r="J2" s="24" t="s">
        <v>11</v>
      </c>
      <c r="K2" s="24" t="s">
        <v>12</v>
      </c>
    </row>
    <row r="3" spans="1:11" ht="102.75" hidden="1" x14ac:dyDescent="0.25">
      <c r="A3" s="25" t="s">
        <v>13</v>
      </c>
      <c r="B3" s="26" t="s">
        <v>14</v>
      </c>
      <c r="C3" s="27" t="s">
        <v>15</v>
      </c>
      <c r="D3" s="28" t="s">
        <v>16</v>
      </c>
      <c r="E3" s="27" t="s">
        <v>17</v>
      </c>
      <c r="F3" s="27" t="s">
        <v>18</v>
      </c>
      <c r="G3" s="28" t="s">
        <v>19</v>
      </c>
      <c r="H3" s="27" t="s">
        <v>20</v>
      </c>
      <c r="I3" s="27" t="s">
        <v>21</v>
      </c>
      <c r="J3" s="28" t="s">
        <v>22</v>
      </c>
      <c r="K3" s="29" t="s">
        <v>23</v>
      </c>
    </row>
    <row r="4" spans="1:11" hidden="1" x14ac:dyDescent="0.25">
      <c r="A4" s="30" t="s">
        <v>24</v>
      </c>
      <c r="B4" s="23" t="s">
        <v>25</v>
      </c>
      <c r="C4" s="31">
        <v>44</v>
      </c>
      <c r="D4" s="32">
        <v>235744</v>
      </c>
      <c r="E4" s="33">
        <v>186697</v>
      </c>
      <c r="F4" s="31">
        <v>36</v>
      </c>
      <c r="G4" s="34">
        <v>5186.0200000000004</v>
      </c>
      <c r="H4" s="33">
        <v>49047</v>
      </c>
      <c r="I4" s="31">
        <v>8</v>
      </c>
      <c r="J4" s="34">
        <v>5694.03</v>
      </c>
      <c r="K4" s="35">
        <v>36</v>
      </c>
    </row>
    <row r="5" spans="1:11" hidden="1" x14ac:dyDescent="0.25">
      <c r="A5" s="30" t="s">
        <v>26</v>
      </c>
      <c r="B5" s="23" t="s">
        <v>27</v>
      </c>
      <c r="C5" s="31">
        <v>40</v>
      </c>
      <c r="D5" s="36">
        <v>140626</v>
      </c>
      <c r="E5" s="33">
        <v>0</v>
      </c>
      <c r="F5" s="31">
        <v>0</v>
      </c>
      <c r="G5" s="34">
        <v>0</v>
      </c>
      <c r="H5" s="33">
        <v>140626</v>
      </c>
      <c r="I5" s="31">
        <v>40</v>
      </c>
      <c r="J5" s="34">
        <v>3456.16</v>
      </c>
      <c r="K5" s="35">
        <v>0</v>
      </c>
    </row>
    <row r="6" spans="1:11" hidden="1" x14ac:dyDescent="0.25">
      <c r="A6" s="30" t="s">
        <v>28</v>
      </c>
      <c r="B6" s="23" t="s">
        <v>29</v>
      </c>
      <c r="C6" s="31">
        <v>17</v>
      </c>
      <c r="D6" s="36">
        <v>81817</v>
      </c>
      <c r="E6" s="33">
        <v>56760</v>
      </c>
      <c r="F6" s="31">
        <v>12</v>
      </c>
      <c r="G6" s="34">
        <v>4730</v>
      </c>
      <c r="H6" s="33">
        <v>25057</v>
      </c>
      <c r="I6" s="31">
        <v>5</v>
      </c>
      <c r="J6" s="34">
        <v>4834.12</v>
      </c>
      <c r="K6" s="35">
        <v>12</v>
      </c>
    </row>
    <row r="7" spans="1:11" hidden="1" x14ac:dyDescent="0.25">
      <c r="A7" s="30" t="s">
        <v>30</v>
      </c>
      <c r="B7" s="23" t="s">
        <v>31</v>
      </c>
      <c r="C7" s="31">
        <v>52</v>
      </c>
      <c r="D7" s="36">
        <v>180158</v>
      </c>
      <c r="E7" s="33">
        <v>63520</v>
      </c>
      <c r="F7" s="31">
        <v>18</v>
      </c>
      <c r="G7" s="34">
        <v>3528.88</v>
      </c>
      <c r="H7" s="33">
        <v>116638</v>
      </c>
      <c r="I7" s="31">
        <v>34</v>
      </c>
      <c r="J7" s="34">
        <v>3368</v>
      </c>
      <c r="K7" s="35">
        <v>18</v>
      </c>
    </row>
    <row r="8" spans="1:11" hidden="1" x14ac:dyDescent="0.25">
      <c r="A8" s="30" t="s">
        <v>32</v>
      </c>
      <c r="B8" s="23" t="s">
        <v>33</v>
      </c>
      <c r="C8" s="31">
        <v>559</v>
      </c>
      <c r="D8" s="36">
        <v>2265850</v>
      </c>
      <c r="E8" s="33">
        <v>1720031</v>
      </c>
      <c r="F8" s="31">
        <v>414</v>
      </c>
      <c r="G8" s="34">
        <v>4154.66</v>
      </c>
      <c r="H8" s="33">
        <v>545819</v>
      </c>
      <c r="I8" s="31">
        <v>145</v>
      </c>
      <c r="J8" s="34">
        <v>3748.85</v>
      </c>
      <c r="K8" s="35">
        <v>414</v>
      </c>
    </row>
    <row r="9" spans="1:11" hidden="1" x14ac:dyDescent="0.25">
      <c r="A9" s="30" t="s">
        <v>34</v>
      </c>
      <c r="B9" s="23" t="s">
        <v>35</v>
      </c>
      <c r="C9" s="31">
        <v>84</v>
      </c>
      <c r="D9" s="36">
        <v>410717</v>
      </c>
      <c r="E9" s="33">
        <v>206576</v>
      </c>
      <c r="F9" s="31">
        <v>46</v>
      </c>
      <c r="G9" s="34">
        <v>4490.78</v>
      </c>
      <c r="H9" s="33">
        <v>204141</v>
      </c>
      <c r="I9" s="31">
        <v>38</v>
      </c>
      <c r="J9" s="34">
        <v>5364.63</v>
      </c>
      <c r="K9" s="35">
        <v>46</v>
      </c>
    </row>
    <row r="10" spans="1:11" hidden="1" x14ac:dyDescent="0.25">
      <c r="A10" s="30" t="s">
        <v>36</v>
      </c>
      <c r="B10" s="23" t="s">
        <v>37</v>
      </c>
      <c r="C10" s="31">
        <v>54</v>
      </c>
      <c r="D10" s="36">
        <v>163404</v>
      </c>
      <c r="E10" s="33">
        <v>64800</v>
      </c>
      <c r="F10" s="31">
        <v>21</v>
      </c>
      <c r="G10" s="34">
        <v>3085.71</v>
      </c>
      <c r="H10" s="33">
        <v>98604</v>
      </c>
      <c r="I10" s="31">
        <v>33</v>
      </c>
      <c r="J10" s="34">
        <v>2988</v>
      </c>
      <c r="K10" s="35">
        <v>21</v>
      </c>
    </row>
    <row r="11" spans="1:11" hidden="1" x14ac:dyDescent="0.25">
      <c r="A11" s="30" t="s">
        <v>38</v>
      </c>
      <c r="B11" s="23" t="s">
        <v>39</v>
      </c>
      <c r="C11" s="31">
        <v>17</v>
      </c>
      <c r="D11" s="36">
        <v>76982</v>
      </c>
      <c r="E11" s="33">
        <v>0</v>
      </c>
      <c r="F11" s="31">
        <v>0</v>
      </c>
      <c r="G11" s="34">
        <v>0</v>
      </c>
      <c r="H11" s="33">
        <v>76982</v>
      </c>
      <c r="I11" s="31">
        <v>17</v>
      </c>
      <c r="J11" s="34">
        <v>4489.66</v>
      </c>
      <c r="K11" s="35">
        <v>0</v>
      </c>
    </row>
    <row r="12" spans="1:11" hidden="1" x14ac:dyDescent="0.25">
      <c r="A12" s="30" t="s">
        <v>40</v>
      </c>
      <c r="B12" s="23" t="s">
        <v>41</v>
      </c>
      <c r="C12" s="31">
        <v>18</v>
      </c>
      <c r="D12" s="36">
        <v>48735</v>
      </c>
      <c r="E12" s="33">
        <v>0</v>
      </c>
      <c r="F12" s="31">
        <v>0</v>
      </c>
      <c r="G12" s="34">
        <v>0</v>
      </c>
      <c r="H12" s="33">
        <v>48735</v>
      </c>
      <c r="I12" s="31">
        <v>18</v>
      </c>
      <c r="J12" s="34">
        <v>2700</v>
      </c>
      <c r="K12" s="35">
        <v>0</v>
      </c>
    </row>
    <row r="13" spans="1:11" hidden="1" x14ac:dyDescent="0.25">
      <c r="A13" s="30" t="s">
        <v>42</v>
      </c>
      <c r="B13" s="23" t="s">
        <v>43</v>
      </c>
      <c r="C13" s="31">
        <v>15</v>
      </c>
      <c r="D13" s="36">
        <v>66336</v>
      </c>
      <c r="E13" s="33">
        <v>0</v>
      </c>
      <c r="F13" s="31">
        <v>0</v>
      </c>
      <c r="G13" s="34">
        <v>0</v>
      </c>
      <c r="H13" s="33">
        <v>66336</v>
      </c>
      <c r="I13" s="31">
        <v>15</v>
      </c>
      <c r="J13" s="34">
        <v>4267.1099999999997</v>
      </c>
      <c r="K13" s="35">
        <v>0</v>
      </c>
    </row>
    <row r="14" spans="1:11" hidden="1" x14ac:dyDescent="0.25">
      <c r="A14" s="30" t="s">
        <v>44</v>
      </c>
      <c r="B14" s="23" t="s">
        <v>45</v>
      </c>
      <c r="C14" s="31">
        <v>39</v>
      </c>
      <c r="D14" s="36">
        <v>149871</v>
      </c>
      <c r="E14" s="33">
        <v>43420</v>
      </c>
      <c r="F14" s="31">
        <v>12</v>
      </c>
      <c r="G14" s="34">
        <v>3618.33</v>
      </c>
      <c r="H14" s="33">
        <v>106451</v>
      </c>
      <c r="I14" s="31">
        <v>27</v>
      </c>
      <c r="J14" s="34">
        <v>3812.67</v>
      </c>
      <c r="K14" s="35">
        <v>12</v>
      </c>
    </row>
    <row r="15" spans="1:11" hidden="1" x14ac:dyDescent="0.25">
      <c r="A15" s="30" t="s">
        <v>46</v>
      </c>
      <c r="B15" s="23" t="s">
        <v>47</v>
      </c>
      <c r="C15" s="31">
        <v>22</v>
      </c>
      <c r="D15" s="36">
        <v>129009</v>
      </c>
      <c r="E15" s="33">
        <v>0</v>
      </c>
      <c r="F15" s="31">
        <v>0</v>
      </c>
      <c r="G15" s="34">
        <v>0</v>
      </c>
      <c r="H15" s="33">
        <v>129009</v>
      </c>
      <c r="I15" s="31">
        <v>22</v>
      </c>
      <c r="J15" s="34">
        <v>5709.25</v>
      </c>
      <c r="K15" s="35">
        <v>0</v>
      </c>
    </row>
    <row r="16" spans="1:11" hidden="1" x14ac:dyDescent="0.25">
      <c r="A16" s="30" t="s">
        <v>48</v>
      </c>
      <c r="B16" s="23" t="s">
        <v>49</v>
      </c>
      <c r="C16" s="31">
        <v>12</v>
      </c>
      <c r="D16" s="36">
        <v>32400</v>
      </c>
      <c r="E16" s="33">
        <v>0</v>
      </c>
      <c r="F16" s="31">
        <v>0</v>
      </c>
      <c r="G16" s="34">
        <v>0</v>
      </c>
      <c r="H16" s="33">
        <v>32400</v>
      </c>
      <c r="I16" s="31">
        <v>12</v>
      </c>
      <c r="J16" s="34">
        <v>2700</v>
      </c>
      <c r="K16" s="35">
        <v>0</v>
      </c>
    </row>
    <row r="17" spans="1:11" hidden="1" x14ac:dyDescent="0.25">
      <c r="A17" s="30" t="s">
        <v>50</v>
      </c>
      <c r="B17" s="23" t="s">
        <v>51</v>
      </c>
      <c r="C17" s="31">
        <v>139</v>
      </c>
      <c r="D17" s="36">
        <v>377955</v>
      </c>
      <c r="E17" s="33">
        <v>286155</v>
      </c>
      <c r="F17" s="31">
        <v>105</v>
      </c>
      <c r="G17" s="34">
        <v>2725.28</v>
      </c>
      <c r="H17" s="33">
        <v>91800</v>
      </c>
      <c r="I17" s="31">
        <v>34</v>
      </c>
      <c r="J17" s="34">
        <v>2700</v>
      </c>
      <c r="K17" s="35">
        <v>105</v>
      </c>
    </row>
    <row r="18" spans="1:11" hidden="1" x14ac:dyDescent="0.25">
      <c r="A18" s="30" t="s">
        <v>52</v>
      </c>
      <c r="B18" s="23" t="s">
        <v>53</v>
      </c>
      <c r="C18" s="31">
        <v>112</v>
      </c>
      <c r="D18" s="36">
        <v>343402</v>
      </c>
      <c r="E18" s="33">
        <v>286702</v>
      </c>
      <c r="F18" s="31">
        <v>94</v>
      </c>
      <c r="G18" s="34">
        <v>3050.02</v>
      </c>
      <c r="H18" s="33">
        <v>56700</v>
      </c>
      <c r="I18" s="31">
        <v>18</v>
      </c>
      <c r="J18" s="34">
        <v>3084.92</v>
      </c>
      <c r="K18" s="35">
        <v>94</v>
      </c>
    </row>
    <row r="19" spans="1:11" hidden="1" x14ac:dyDescent="0.25">
      <c r="A19" s="30" t="s">
        <v>54</v>
      </c>
      <c r="B19" s="23" t="s">
        <v>55</v>
      </c>
      <c r="C19" s="31">
        <v>91</v>
      </c>
      <c r="D19" s="36">
        <v>478403</v>
      </c>
      <c r="E19" s="33">
        <v>103887</v>
      </c>
      <c r="F19" s="31">
        <v>0</v>
      </c>
      <c r="G19" s="34">
        <v>0</v>
      </c>
      <c r="H19" s="33">
        <v>374516</v>
      </c>
      <c r="I19" s="31">
        <v>91</v>
      </c>
      <c r="J19" s="34">
        <v>4098.3100000000004</v>
      </c>
      <c r="K19" s="35">
        <v>0</v>
      </c>
    </row>
    <row r="20" spans="1:11" hidden="1" x14ac:dyDescent="0.25">
      <c r="A20" s="30" t="s">
        <v>56</v>
      </c>
      <c r="B20" s="23" t="s">
        <v>57</v>
      </c>
      <c r="C20" s="31">
        <v>6</v>
      </c>
      <c r="D20" s="36">
        <v>16200</v>
      </c>
      <c r="E20" s="33">
        <v>0</v>
      </c>
      <c r="F20" s="31">
        <v>0</v>
      </c>
      <c r="G20" s="34">
        <v>0</v>
      </c>
      <c r="H20" s="33">
        <v>16200</v>
      </c>
      <c r="I20" s="31">
        <v>6</v>
      </c>
      <c r="J20" s="34">
        <v>2700</v>
      </c>
      <c r="K20" s="35">
        <v>0</v>
      </c>
    </row>
    <row r="21" spans="1:11" hidden="1" x14ac:dyDescent="0.25">
      <c r="A21" s="30" t="s">
        <v>58</v>
      </c>
      <c r="B21" s="23" t="s">
        <v>59</v>
      </c>
      <c r="C21" s="31">
        <v>11</v>
      </c>
      <c r="D21" s="36">
        <v>59517</v>
      </c>
      <c r="E21" s="33">
        <v>0</v>
      </c>
      <c r="F21" s="31">
        <v>0</v>
      </c>
      <c r="G21" s="34">
        <v>0</v>
      </c>
      <c r="H21" s="33">
        <v>59517</v>
      </c>
      <c r="I21" s="31">
        <v>11</v>
      </c>
      <c r="J21" s="34">
        <v>5252.42</v>
      </c>
      <c r="K21" s="35">
        <v>0</v>
      </c>
    </row>
    <row r="22" spans="1:11" hidden="1" x14ac:dyDescent="0.25">
      <c r="A22" s="30" t="s">
        <v>60</v>
      </c>
      <c r="B22" s="23" t="s">
        <v>61</v>
      </c>
      <c r="C22" s="31">
        <v>0</v>
      </c>
      <c r="D22" s="36">
        <v>0</v>
      </c>
      <c r="E22" s="33">
        <v>0</v>
      </c>
      <c r="F22" s="31">
        <v>0</v>
      </c>
      <c r="G22" s="34">
        <v>0</v>
      </c>
      <c r="H22" s="33">
        <v>0</v>
      </c>
      <c r="I22" s="31">
        <v>0</v>
      </c>
      <c r="J22" s="34">
        <v>2700</v>
      </c>
      <c r="K22" s="35">
        <v>0</v>
      </c>
    </row>
    <row r="23" spans="1:11" hidden="1" x14ac:dyDescent="0.25">
      <c r="A23" s="30" t="s">
        <v>62</v>
      </c>
      <c r="B23" s="23" t="s">
        <v>63</v>
      </c>
      <c r="C23" s="31">
        <v>0</v>
      </c>
      <c r="D23" s="36">
        <v>0</v>
      </c>
      <c r="E23" s="33">
        <v>0</v>
      </c>
      <c r="F23" s="31">
        <v>0</v>
      </c>
      <c r="G23" s="34">
        <v>0</v>
      </c>
      <c r="H23" s="33">
        <v>0</v>
      </c>
      <c r="I23" s="31">
        <v>0</v>
      </c>
      <c r="J23" s="34">
        <v>3824</v>
      </c>
      <c r="K23" s="35">
        <v>0</v>
      </c>
    </row>
    <row r="24" spans="1:11" hidden="1" x14ac:dyDescent="0.25">
      <c r="A24" s="30" t="s">
        <v>64</v>
      </c>
      <c r="B24" s="23" t="s">
        <v>65</v>
      </c>
      <c r="C24" s="31">
        <v>16</v>
      </c>
      <c r="D24" s="36">
        <v>70696</v>
      </c>
      <c r="E24" s="33">
        <v>0</v>
      </c>
      <c r="F24" s="31">
        <v>0</v>
      </c>
      <c r="G24" s="34">
        <v>0</v>
      </c>
      <c r="H24" s="33">
        <v>70696</v>
      </c>
      <c r="I24" s="31">
        <v>16</v>
      </c>
      <c r="J24" s="34">
        <v>4255.3500000000004</v>
      </c>
      <c r="K24" s="35">
        <v>0</v>
      </c>
    </row>
    <row r="25" spans="1:11" hidden="1" x14ac:dyDescent="0.25">
      <c r="A25" s="30" t="s">
        <v>66</v>
      </c>
      <c r="B25" s="23" t="s">
        <v>67</v>
      </c>
      <c r="C25" s="31">
        <v>0</v>
      </c>
      <c r="D25" s="36">
        <v>0</v>
      </c>
      <c r="E25" s="33">
        <v>0</v>
      </c>
      <c r="F25" s="31">
        <v>0</v>
      </c>
      <c r="G25" s="34">
        <v>0</v>
      </c>
      <c r="H25" s="33">
        <v>0</v>
      </c>
      <c r="I25" s="31">
        <v>0</v>
      </c>
      <c r="J25" s="34">
        <v>2700</v>
      </c>
      <c r="K25" s="35">
        <v>0</v>
      </c>
    </row>
    <row r="26" spans="1:11" hidden="1" x14ac:dyDescent="0.25">
      <c r="A26" s="30" t="s">
        <v>68</v>
      </c>
      <c r="B26" s="23" t="s">
        <v>69</v>
      </c>
      <c r="C26" s="31">
        <v>0</v>
      </c>
      <c r="D26" s="36">
        <v>0</v>
      </c>
      <c r="E26" s="33">
        <v>0</v>
      </c>
      <c r="F26" s="31">
        <v>0</v>
      </c>
      <c r="G26" s="34">
        <v>0</v>
      </c>
      <c r="H26" s="33">
        <v>0</v>
      </c>
      <c r="I26" s="31">
        <v>0</v>
      </c>
      <c r="J26" s="34">
        <v>4010.85</v>
      </c>
      <c r="K26" s="35">
        <v>0</v>
      </c>
    </row>
    <row r="27" spans="1:11" hidden="1" x14ac:dyDescent="0.25">
      <c r="A27" s="30" t="s">
        <v>70</v>
      </c>
      <c r="B27" s="23" t="s">
        <v>71</v>
      </c>
      <c r="C27" s="31">
        <v>221</v>
      </c>
      <c r="D27" s="36">
        <v>707937</v>
      </c>
      <c r="E27" s="33">
        <v>419889</v>
      </c>
      <c r="F27" s="31">
        <v>136</v>
      </c>
      <c r="G27" s="34">
        <v>3087.41</v>
      </c>
      <c r="H27" s="33">
        <v>288048</v>
      </c>
      <c r="I27" s="31">
        <v>85</v>
      </c>
      <c r="J27" s="34">
        <v>3378.46</v>
      </c>
      <c r="K27" s="35">
        <v>136</v>
      </c>
    </row>
    <row r="28" spans="1:11" hidden="1" x14ac:dyDescent="0.25">
      <c r="A28" s="30" t="s">
        <v>72</v>
      </c>
      <c r="B28" s="23" t="s">
        <v>73</v>
      </c>
      <c r="C28" s="31">
        <v>0</v>
      </c>
      <c r="D28" s="36">
        <v>0</v>
      </c>
      <c r="E28" s="33">
        <v>0</v>
      </c>
      <c r="F28" s="31">
        <v>0</v>
      </c>
      <c r="G28" s="34">
        <v>0</v>
      </c>
      <c r="H28" s="33">
        <v>0</v>
      </c>
      <c r="I28" s="31">
        <v>0</v>
      </c>
      <c r="J28" s="34">
        <v>3264</v>
      </c>
      <c r="K28" s="35">
        <v>0</v>
      </c>
    </row>
    <row r="29" spans="1:11" hidden="1" x14ac:dyDescent="0.25">
      <c r="A29" s="30" t="s">
        <v>74</v>
      </c>
      <c r="B29" s="23" t="s">
        <v>75</v>
      </c>
      <c r="C29" s="31">
        <v>0</v>
      </c>
      <c r="D29" s="36">
        <v>0</v>
      </c>
      <c r="E29" s="33">
        <v>0</v>
      </c>
      <c r="F29" s="31">
        <v>0</v>
      </c>
      <c r="G29" s="34">
        <v>0</v>
      </c>
      <c r="H29" s="33">
        <v>0</v>
      </c>
      <c r="I29" s="31">
        <v>0</v>
      </c>
      <c r="J29" s="34">
        <v>2980</v>
      </c>
      <c r="K29" s="35">
        <v>0</v>
      </c>
    </row>
    <row r="30" spans="1:11" hidden="1" x14ac:dyDescent="0.25">
      <c r="A30" s="30" t="s">
        <v>76</v>
      </c>
      <c r="B30" s="23" t="s">
        <v>77</v>
      </c>
      <c r="C30" s="31">
        <v>21</v>
      </c>
      <c r="D30" s="36">
        <v>95540</v>
      </c>
      <c r="E30" s="33">
        <v>0</v>
      </c>
      <c r="F30" s="31">
        <v>0</v>
      </c>
      <c r="G30" s="34">
        <v>0</v>
      </c>
      <c r="H30" s="33">
        <v>95540</v>
      </c>
      <c r="I30" s="31">
        <v>21</v>
      </c>
      <c r="J30" s="34">
        <v>4387.18</v>
      </c>
      <c r="K30" s="35">
        <v>0</v>
      </c>
    </row>
    <row r="31" spans="1:11" hidden="1" x14ac:dyDescent="0.25">
      <c r="A31" s="30" t="s">
        <v>78</v>
      </c>
      <c r="B31" s="23" t="s">
        <v>79</v>
      </c>
      <c r="C31" s="31">
        <v>0</v>
      </c>
      <c r="D31" s="36">
        <v>0</v>
      </c>
      <c r="E31" s="33">
        <v>0</v>
      </c>
      <c r="F31" s="31">
        <v>0</v>
      </c>
      <c r="G31" s="34">
        <v>0</v>
      </c>
      <c r="H31" s="33">
        <v>0</v>
      </c>
      <c r="I31" s="31">
        <v>0</v>
      </c>
      <c r="J31" s="34">
        <v>2986.21</v>
      </c>
      <c r="K31" s="35">
        <v>0</v>
      </c>
    </row>
    <row r="32" spans="1:11" hidden="1" x14ac:dyDescent="0.25">
      <c r="A32" s="30" t="s">
        <v>80</v>
      </c>
      <c r="B32" s="23" t="s">
        <v>81</v>
      </c>
      <c r="C32" s="31">
        <v>0</v>
      </c>
      <c r="D32" s="36">
        <v>0</v>
      </c>
      <c r="E32" s="33">
        <v>0</v>
      </c>
      <c r="F32" s="31">
        <v>0</v>
      </c>
      <c r="G32" s="34">
        <v>0</v>
      </c>
      <c r="H32" s="33">
        <v>0</v>
      </c>
      <c r="I32" s="31">
        <v>0</v>
      </c>
      <c r="J32" s="34">
        <v>2700</v>
      </c>
      <c r="K32" s="35">
        <v>0</v>
      </c>
    </row>
    <row r="33" spans="1:11" hidden="1" x14ac:dyDescent="0.25">
      <c r="A33" s="30" t="s">
        <v>82</v>
      </c>
      <c r="B33" s="23" t="s">
        <v>83</v>
      </c>
      <c r="C33" s="31">
        <v>32</v>
      </c>
      <c r="D33" s="36">
        <v>128230</v>
      </c>
      <c r="E33" s="33">
        <v>48232</v>
      </c>
      <c r="F33" s="31">
        <v>12</v>
      </c>
      <c r="G33" s="34">
        <v>4019.33</v>
      </c>
      <c r="H33" s="33">
        <v>79998</v>
      </c>
      <c r="I33" s="31">
        <v>20</v>
      </c>
      <c r="J33" s="34">
        <v>3997.21</v>
      </c>
      <c r="K33" s="35">
        <v>12</v>
      </c>
    </row>
    <row r="34" spans="1:11" hidden="1" x14ac:dyDescent="0.25">
      <c r="A34" s="30" t="s">
        <v>84</v>
      </c>
      <c r="B34" s="23" t="s">
        <v>85</v>
      </c>
      <c r="C34" s="31">
        <v>0</v>
      </c>
      <c r="D34" s="36">
        <v>0</v>
      </c>
      <c r="E34" s="33">
        <v>0</v>
      </c>
      <c r="F34" s="31">
        <v>0</v>
      </c>
      <c r="G34" s="34">
        <v>0</v>
      </c>
      <c r="H34" s="33">
        <v>0</v>
      </c>
      <c r="I34" s="31">
        <v>0</v>
      </c>
      <c r="J34" s="34">
        <v>2700</v>
      </c>
      <c r="K34" s="35">
        <v>0</v>
      </c>
    </row>
    <row r="35" spans="1:11" hidden="1" x14ac:dyDescent="0.25">
      <c r="A35" s="30" t="s">
        <v>86</v>
      </c>
      <c r="B35" s="23" t="s">
        <v>87</v>
      </c>
      <c r="C35" s="31">
        <v>0</v>
      </c>
      <c r="D35" s="36">
        <v>0</v>
      </c>
      <c r="E35" s="33">
        <v>0</v>
      </c>
      <c r="F35" s="31">
        <v>0</v>
      </c>
      <c r="G35" s="34">
        <v>0</v>
      </c>
      <c r="H35" s="33">
        <v>0</v>
      </c>
      <c r="I35" s="31">
        <v>0</v>
      </c>
      <c r="J35" s="34">
        <v>2860</v>
      </c>
      <c r="K35" s="35">
        <v>0</v>
      </c>
    </row>
    <row r="36" spans="1:11" hidden="1" x14ac:dyDescent="0.25">
      <c r="A36" s="30" t="s">
        <v>88</v>
      </c>
      <c r="B36" s="23" t="s">
        <v>89</v>
      </c>
      <c r="C36" s="31">
        <v>112</v>
      </c>
      <c r="D36" s="36">
        <v>450569</v>
      </c>
      <c r="E36" s="33">
        <v>179280</v>
      </c>
      <c r="F36" s="31">
        <v>15</v>
      </c>
      <c r="G36" s="34">
        <v>11952</v>
      </c>
      <c r="H36" s="33">
        <v>271289</v>
      </c>
      <c r="I36" s="31">
        <v>97</v>
      </c>
      <c r="J36" s="34">
        <v>2772</v>
      </c>
      <c r="K36" s="35">
        <v>15</v>
      </c>
    </row>
    <row r="37" spans="1:11" hidden="1" x14ac:dyDescent="0.25">
      <c r="A37" s="30" t="s">
        <v>90</v>
      </c>
      <c r="B37" s="23" t="s">
        <v>91</v>
      </c>
      <c r="C37" s="31">
        <v>33</v>
      </c>
      <c r="D37" s="36">
        <v>107223</v>
      </c>
      <c r="E37" s="33">
        <v>97543</v>
      </c>
      <c r="F37" s="31">
        <v>32</v>
      </c>
      <c r="G37" s="34">
        <v>3048.21</v>
      </c>
      <c r="H37" s="33">
        <v>9680</v>
      </c>
      <c r="I37" s="31">
        <v>1</v>
      </c>
      <c r="J37" s="34">
        <v>5015.41</v>
      </c>
      <c r="K37" s="35">
        <v>32</v>
      </c>
    </row>
    <row r="38" spans="1:11" hidden="1" x14ac:dyDescent="0.25">
      <c r="A38" s="30" t="s">
        <v>92</v>
      </c>
      <c r="B38" s="23" t="s">
        <v>93</v>
      </c>
      <c r="C38" s="31">
        <v>111</v>
      </c>
      <c r="D38" s="36">
        <v>369252</v>
      </c>
      <c r="E38" s="33">
        <v>284130</v>
      </c>
      <c r="F38" s="31">
        <v>90</v>
      </c>
      <c r="G38" s="34">
        <v>3157</v>
      </c>
      <c r="H38" s="33">
        <v>85122</v>
      </c>
      <c r="I38" s="31">
        <v>21</v>
      </c>
      <c r="J38" s="34">
        <v>3948.55</v>
      </c>
      <c r="K38" s="35">
        <v>90</v>
      </c>
    </row>
    <row r="39" spans="1:11" hidden="1" x14ac:dyDescent="0.25">
      <c r="A39" s="30" t="s">
        <v>94</v>
      </c>
      <c r="B39" s="23" t="s">
        <v>95</v>
      </c>
      <c r="C39" s="31">
        <v>39</v>
      </c>
      <c r="D39" s="36">
        <v>340446</v>
      </c>
      <c r="E39" s="33">
        <v>144856</v>
      </c>
      <c r="F39" s="31">
        <v>0</v>
      </c>
      <c r="G39" s="34">
        <v>0</v>
      </c>
      <c r="H39" s="33">
        <v>195590</v>
      </c>
      <c r="I39" s="31">
        <v>39</v>
      </c>
      <c r="J39" s="34">
        <v>4990.42</v>
      </c>
      <c r="K39" s="35">
        <v>0</v>
      </c>
    </row>
    <row r="40" spans="1:11" hidden="1" x14ac:dyDescent="0.25">
      <c r="A40" s="30" t="s">
        <v>96</v>
      </c>
      <c r="B40" s="23" t="s">
        <v>97</v>
      </c>
      <c r="C40" s="31">
        <v>187</v>
      </c>
      <c r="D40" s="36">
        <v>534600</v>
      </c>
      <c r="E40" s="33">
        <v>380700</v>
      </c>
      <c r="F40" s="31">
        <v>140</v>
      </c>
      <c r="G40" s="34">
        <v>2719.28</v>
      </c>
      <c r="H40" s="33">
        <v>153900</v>
      </c>
      <c r="I40" s="31">
        <v>47</v>
      </c>
      <c r="J40" s="34">
        <v>3242.13</v>
      </c>
      <c r="K40" s="35">
        <v>140</v>
      </c>
    </row>
    <row r="41" spans="1:11" hidden="1" x14ac:dyDescent="0.25">
      <c r="A41" s="30" t="s">
        <v>98</v>
      </c>
      <c r="B41" s="23" t="s">
        <v>99</v>
      </c>
      <c r="C41" s="31">
        <v>0</v>
      </c>
      <c r="D41" s="36">
        <v>0</v>
      </c>
      <c r="E41" s="33">
        <v>0</v>
      </c>
      <c r="F41" s="31">
        <v>0</v>
      </c>
      <c r="G41" s="34">
        <v>0</v>
      </c>
      <c r="H41" s="33">
        <v>0</v>
      </c>
      <c r="I41" s="31">
        <v>0</v>
      </c>
      <c r="J41" s="34">
        <v>2700</v>
      </c>
      <c r="K41" s="35">
        <v>0</v>
      </c>
    </row>
    <row r="42" spans="1:11" hidden="1" x14ac:dyDescent="0.25">
      <c r="A42" s="30" t="s">
        <v>100</v>
      </c>
      <c r="B42" s="23" t="s">
        <v>101</v>
      </c>
      <c r="C42" s="31">
        <v>139</v>
      </c>
      <c r="D42" s="36">
        <v>373181</v>
      </c>
      <c r="E42" s="33">
        <v>289481</v>
      </c>
      <c r="F42" s="31">
        <v>110</v>
      </c>
      <c r="G42" s="34">
        <v>2631.64</v>
      </c>
      <c r="H42" s="33">
        <v>83700</v>
      </c>
      <c r="I42" s="31">
        <v>29</v>
      </c>
      <c r="J42" s="34">
        <v>2832.22</v>
      </c>
      <c r="K42" s="35">
        <v>110</v>
      </c>
    </row>
    <row r="43" spans="1:11" hidden="1" x14ac:dyDescent="0.25">
      <c r="A43" s="30" t="s">
        <v>102</v>
      </c>
      <c r="B43" s="23" t="s">
        <v>103</v>
      </c>
      <c r="C43" s="31">
        <v>0</v>
      </c>
      <c r="D43" s="36">
        <v>0</v>
      </c>
      <c r="E43" s="33">
        <v>0</v>
      </c>
      <c r="F43" s="31">
        <v>0</v>
      </c>
      <c r="G43" s="34">
        <v>0</v>
      </c>
      <c r="H43" s="33">
        <v>0</v>
      </c>
      <c r="I43" s="31">
        <v>0</v>
      </c>
      <c r="J43" s="34">
        <v>3671.79</v>
      </c>
      <c r="K43" s="35">
        <v>0</v>
      </c>
    </row>
    <row r="44" spans="1:11" hidden="1" x14ac:dyDescent="0.25">
      <c r="A44" s="30" t="s">
        <v>104</v>
      </c>
      <c r="B44" s="23" t="s">
        <v>105</v>
      </c>
      <c r="C44" s="31">
        <v>20</v>
      </c>
      <c r="D44" s="36">
        <v>54435</v>
      </c>
      <c r="E44" s="33">
        <v>0</v>
      </c>
      <c r="F44" s="31">
        <v>0</v>
      </c>
      <c r="G44" s="34">
        <v>0</v>
      </c>
      <c r="H44" s="33">
        <v>54435</v>
      </c>
      <c r="I44" s="31">
        <v>20</v>
      </c>
      <c r="J44" s="34">
        <v>2700</v>
      </c>
      <c r="K44" s="35">
        <v>0</v>
      </c>
    </row>
    <row r="45" spans="1:11" hidden="1" x14ac:dyDescent="0.25">
      <c r="A45" s="30" t="s">
        <v>106</v>
      </c>
      <c r="B45" s="23" t="s">
        <v>107</v>
      </c>
      <c r="C45" s="31">
        <v>67</v>
      </c>
      <c r="D45" s="36">
        <v>219982</v>
      </c>
      <c r="E45" s="33">
        <v>100672</v>
      </c>
      <c r="F45" s="31">
        <v>27</v>
      </c>
      <c r="G45" s="34">
        <v>3728.59</v>
      </c>
      <c r="H45" s="33">
        <v>119310</v>
      </c>
      <c r="I45" s="31">
        <v>40</v>
      </c>
      <c r="J45" s="34">
        <v>2964</v>
      </c>
      <c r="K45" s="35">
        <v>27</v>
      </c>
    </row>
    <row r="46" spans="1:11" hidden="1" x14ac:dyDescent="0.25">
      <c r="A46" s="30" t="s">
        <v>108</v>
      </c>
      <c r="B46" s="23" t="s">
        <v>109</v>
      </c>
      <c r="C46" s="31">
        <v>20</v>
      </c>
      <c r="D46" s="36">
        <v>105638</v>
      </c>
      <c r="E46" s="33">
        <v>105638</v>
      </c>
      <c r="F46" s="31">
        <v>20</v>
      </c>
      <c r="G46" s="34">
        <v>5281.9</v>
      </c>
      <c r="H46" s="33">
        <v>0</v>
      </c>
      <c r="I46" s="31">
        <v>0</v>
      </c>
      <c r="J46" s="34">
        <v>6065.02</v>
      </c>
      <c r="K46" s="35">
        <v>20</v>
      </c>
    </row>
    <row r="47" spans="1:11" hidden="1" x14ac:dyDescent="0.25">
      <c r="A47" s="30" t="s">
        <v>110</v>
      </c>
      <c r="B47" s="23" t="s">
        <v>111</v>
      </c>
      <c r="C47" s="31">
        <v>27</v>
      </c>
      <c r="D47" s="36">
        <v>107310</v>
      </c>
      <c r="E47" s="33">
        <v>103422</v>
      </c>
      <c r="F47" s="31">
        <v>26</v>
      </c>
      <c r="G47" s="34">
        <v>3977.76</v>
      </c>
      <c r="H47" s="33">
        <v>3888</v>
      </c>
      <c r="I47" s="31">
        <v>1</v>
      </c>
      <c r="J47" s="34">
        <v>3888</v>
      </c>
      <c r="K47" s="35">
        <v>26</v>
      </c>
    </row>
    <row r="48" spans="1:11" hidden="1" x14ac:dyDescent="0.25">
      <c r="A48" s="30" t="s">
        <v>112</v>
      </c>
      <c r="B48" s="23" t="s">
        <v>113</v>
      </c>
      <c r="C48" s="31">
        <v>18</v>
      </c>
      <c r="D48" s="36">
        <v>50400</v>
      </c>
      <c r="E48" s="33">
        <v>0</v>
      </c>
      <c r="F48" s="31">
        <v>0</v>
      </c>
      <c r="G48" s="34">
        <v>0</v>
      </c>
      <c r="H48" s="33">
        <v>50400</v>
      </c>
      <c r="I48" s="31">
        <v>18</v>
      </c>
      <c r="J48" s="34">
        <v>2700</v>
      </c>
      <c r="K48" s="35">
        <v>0</v>
      </c>
    </row>
    <row r="49" spans="1:11" hidden="1" x14ac:dyDescent="0.25">
      <c r="A49" s="30" t="s">
        <v>114</v>
      </c>
      <c r="B49" s="23" t="s">
        <v>115</v>
      </c>
      <c r="C49" s="31">
        <v>0</v>
      </c>
      <c r="D49" s="36">
        <v>0</v>
      </c>
      <c r="E49" s="33">
        <v>0</v>
      </c>
      <c r="F49" s="31">
        <v>0</v>
      </c>
      <c r="G49" s="34">
        <v>0</v>
      </c>
      <c r="H49" s="33">
        <v>0</v>
      </c>
      <c r="I49" s="31">
        <v>0</v>
      </c>
      <c r="J49" s="34">
        <v>2700</v>
      </c>
      <c r="K49" s="35">
        <v>0</v>
      </c>
    </row>
    <row r="50" spans="1:11" hidden="1" x14ac:dyDescent="0.25">
      <c r="A50" s="30" t="s">
        <v>116</v>
      </c>
      <c r="B50" s="23" t="s">
        <v>117</v>
      </c>
      <c r="C50" s="31">
        <v>25</v>
      </c>
      <c r="D50" s="36">
        <v>67500</v>
      </c>
      <c r="E50" s="33">
        <v>0</v>
      </c>
      <c r="F50" s="31">
        <v>0</v>
      </c>
      <c r="G50" s="34">
        <v>0</v>
      </c>
      <c r="H50" s="33">
        <v>67500</v>
      </c>
      <c r="I50" s="31">
        <v>25</v>
      </c>
      <c r="J50" s="34">
        <v>2700</v>
      </c>
      <c r="K50" s="35">
        <v>0</v>
      </c>
    </row>
    <row r="51" spans="1:11" hidden="1" x14ac:dyDescent="0.25">
      <c r="A51" s="30" t="s">
        <v>118</v>
      </c>
      <c r="B51" s="23" t="s">
        <v>119</v>
      </c>
      <c r="C51" s="31">
        <v>25</v>
      </c>
      <c r="D51" s="36">
        <v>75243</v>
      </c>
      <c r="E51" s="33">
        <v>0</v>
      </c>
      <c r="F51" s="31">
        <v>0</v>
      </c>
      <c r="G51" s="34">
        <v>0</v>
      </c>
      <c r="H51" s="33">
        <v>75243</v>
      </c>
      <c r="I51" s="31">
        <v>25</v>
      </c>
      <c r="J51" s="34">
        <v>2948</v>
      </c>
      <c r="K51" s="35">
        <v>0</v>
      </c>
    </row>
    <row r="52" spans="1:11" hidden="1" x14ac:dyDescent="0.25">
      <c r="A52" s="30" t="s">
        <v>120</v>
      </c>
      <c r="B52" s="23" t="s">
        <v>121</v>
      </c>
      <c r="C52" s="31">
        <v>24</v>
      </c>
      <c r="D52" s="36">
        <v>67761</v>
      </c>
      <c r="E52" s="33">
        <v>0</v>
      </c>
      <c r="F52" s="31">
        <v>0</v>
      </c>
      <c r="G52" s="34">
        <v>0</v>
      </c>
      <c r="H52" s="33">
        <v>67761</v>
      </c>
      <c r="I52" s="31">
        <v>24</v>
      </c>
      <c r="J52" s="34">
        <v>2723.48</v>
      </c>
      <c r="K52" s="35">
        <v>0</v>
      </c>
    </row>
    <row r="53" spans="1:11" hidden="1" x14ac:dyDescent="0.25">
      <c r="A53" s="30" t="s">
        <v>122</v>
      </c>
      <c r="B53" s="23" t="s">
        <v>123</v>
      </c>
      <c r="C53" s="31">
        <v>0</v>
      </c>
      <c r="D53" s="36">
        <v>0</v>
      </c>
      <c r="E53" s="33">
        <v>0</v>
      </c>
      <c r="F53" s="31">
        <v>0</v>
      </c>
      <c r="G53" s="34">
        <v>0</v>
      </c>
      <c r="H53" s="33">
        <v>0</v>
      </c>
      <c r="I53" s="31">
        <v>0</v>
      </c>
      <c r="J53" s="34">
        <v>2700</v>
      </c>
      <c r="K53" s="35">
        <v>0</v>
      </c>
    </row>
    <row r="54" spans="1:11" hidden="1" x14ac:dyDescent="0.25">
      <c r="A54" s="30" t="s">
        <v>124</v>
      </c>
      <c r="B54" s="23" t="s">
        <v>125</v>
      </c>
      <c r="C54" s="31">
        <v>0</v>
      </c>
      <c r="D54" s="36">
        <v>0</v>
      </c>
      <c r="E54" s="33">
        <v>0</v>
      </c>
      <c r="F54" s="31">
        <v>0</v>
      </c>
      <c r="G54" s="34">
        <v>0</v>
      </c>
      <c r="H54" s="33">
        <v>0</v>
      </c>
      <c r="I54" s="31">
        <v>0</v>
      </c>
      <c r="J54" s="34">
        <v>2700</v>
      </c>
      <c r="K54" s="35">
        <v>0</v>
      </c>
    </row>
    <row r="55" spans="1:11" hidden="1" x14ac:dyDescent="0.25">
      <c r="A55" s="30" t="s">
        <v>126</v>
      </c>
      <c r="B55" s="23" t="s">
        <v>127</v>
      </c>
      <c r="C55" s="31">
        <v>314</v>
      </c>
      <c r="D55" s="36">
        <v>1314661</v>
      </c>
      <c r="E55" s="33">
        <v>1202642</v>
      </c>
      <c r="F55" s="31">
        <v>290</v>
      </c>
      <c r="G55" s="34">
        <v>4147.04</v>
      </c>
      <c r="H55" s="33">
        <v>112019</v>
      </c>
      <c r="I55" s="31">
        <v>24</v>
      </c>
      <c r="J55" s="34">
        <v>4553.25</v>
      </c>
      <c r="K55" s="35">
        <v>277</v>
      </c>
    </row>
    <row r="56" spans="1:11" hidden="1" x14ac:dyDescent="0.25">
      <c r="A56" s="30" t="s">
        <v>128</v>
      </c>
      <c r="B56" s="23" t="s">
        <v>129</v>
      </c>
      <c r="C56" s="31">
        <v>0</v>
      </c>
      <c r="D56" s="36">
        <v>0</v>
      </c>
      <c r="E56" s="33">
        <v>0</v>
      </c>
      <c r="F56" s="31">
        <v>0</v>
      </c>
      <c r="G56" s="34">
        <v>0</v>
      </c>
      <c r="H56" s="33">
        <v>0</v>
      </c>
      <c r="I56" s="31">
        <v>0</v>
      </c>
      <c r="J56" s="34">
        <v>2700</v>
      </c>
      <c r="K56" s="35">
        <v>0</v>
      </c>
    </row>
    <row r="57" spans="1:11" hidden="1" x14ac:dyDescent="0.25">
      <c r="A57" s="30" t="s">
        <v>130</v>
      </c>
      <c r="B57" s="23" t="s">
        <v>131</v>
      </c>
      <c r="C57" s="31">
        <v>44</v>
      </c>
      <c r="D57" s="36">
        <v>238689</v>
      </c>
      <c r="E57" s="33">
        <v>211278</v>
      </c>
      <c r="F57" s="31">
        <v>40</v>
      </c>
      <c r="G57" s="34">
        <v>5281.95</v>
      </c>
      <c r="H57" s="33">
        <v>27411</v>
      </c>
      <c r="I57" s="31">
        <v>4</v>
      </c>
      <c r="J57" s="34">
        <v>5970.01</v>
      </c>
      <c r="K57" s="35">
        <v>40</v>
      </c>
    </row>
    <row r="58" spans="1:11" hidden="1" x14ac:dyDescent="0.25">
      <c r="A58" s="30" t="s">
        <v>132</v>
      </c>
      <c r="B58" s="23" t="s">
        <v>133</v>
      </c>
      <c r="C58" s="31">
        <v>10</v>
      </c>
      <c r="D58" s="36">
        <v>27000</v>
      </c>
      <c r="E58" s="33">
        <v>0</v>
      </c>
      <c r="F58" s="31">
        <v>0</v>
      </c>
      <c r="G58" s="34">
        <v>0</v>
      </c>
      <c r="H58" s="33">
        <v>27000</v>
      </c>
      <c r="I58" s="31">
        <v>10</v>
      </c>
      <c r="J58" s="34">
        <v>2700</v>
      </c>
      <c r="K58" s="35">
        <v>0</v>
      </c>
    </row>
    <row r="59" spans="1:11" hidden="1" x14ac:dyDescent="0.25">
      <c r="A59" s="30" t="s">
        <v>134</v>
      </c>
      <c r="B59" s="23" t="s">
        <v>135</v>
      </c>
      <c r="C59" s="31">
        <v>18</v>
      </c>
      <c r="D59" s="36">
        <v>92498</v>
      </c>
      <c r="E59" s="33">
        <v>0</v>
      </c>
      <c r="F59" s="31">
        <v>0</v>
      </c>
      <c r="G59" s="34">
        <v>0</v>
      </c>
      <c r="H59" s="33">
        <v>92498</v>
      </c>
      <c r="I59" s="31">
        <v>18</v>
      </c>
      <c r="J59" s="34">
        <v>4948.53</v>
      </c>
      <c r="K59" s="35">
        <v>0</v>
      </c>
    </row>
    <row r="60" spans="1:11" hidden="1" x14ac:dyDescent="0.25">
      <c r="A60" s="30" t="s">
        <v>136</v>
      </c>
      <c r="B60" s="23" t="s">
        <v>137</v>
      </c>
      <c r="C60" s="31">
        <v>29</v>
      </c>
      <c r="D60" s="36">
        <v>157825</v>
      </c>
      <c r="E60" s="33">
        <v>92000</v>
      </c>
      <c r="F60" s="31">
        <v>18</v>
      </c>
      <c r="G60" s="34">
        <v>5111.1099999999997</v>
      </c>
      <c r="H60" s="33">
        <v>65825</v>
      </c>
      <c r="I60" s="31">
        <v>11</v>
      </c>
      <c r="J60" s="34">
        <v>5660.75</v>
      </c>
      <c r="K60" s="35">
        <v>18</v>
      </c>
    </row>
    <row r="61" spans="1:11" hidden="1" x14ac:dyDescent="0.25">
      <c r="A61" s="30" t="s">
        <v>138</v>
      </c>
      <c r="B61" s="23" t="s">
        <v>139</v>
      </c>
      <c r="C61" s="31">
        <v>508</v>
      </c>
      <c r="D61" s="36">
        <v>3335663</v>
      </c>
      <c r="E61" s="33">
        <v>1116543</v>
      </c>
      <c r="F61" s="31">
        <v>198</v>
      </c>
      <c r="G61" s="34">
        <v>5639.1</v>
      </c>
      <c r="H61" s="33">
        <v>2219120</v>
      </c>
      <c r="I61" s="31">
        <v>310</v>
      </c>
      <c r="J61" s="34">
        <v>7152.35</v>
      </c>
      <c r="K61" s="35">
        <v>198</v>
      </c>
    </row>
    <row r="62" spans="1:11" hidden="1" x14ac:dyDescent="0.25">
      <c r="A62" s="30" t="s">
        <v>140</v>
      </c>
      <c r="B62" s="23" t="s">
        <v>141</v>
      </c>
      <c r="C62" s="31">
        <v>0</v>
      </c>
      <c r="D62" s="36">
        <v>0</v>
      </c>
      <c r="E62" s="33">
        <v>0</v>
      </c>
      <c r="F62" s="31">
        <v>0</v>
      </c>
      <c r="G62" s="34">
        <v>0</v>
      </c>
      <c r="H62" s="33">
        <v>0</v>
      </c>
      <c r="I62" s="31">
        <v>0</v>
      </c>
      <c r="J62" s="34">
        <v>2700</v>
      </c>
      <c r="K62" s="35">
        <v>0</v>
      </c>
    </row>
    <row r="63" spans="1:11" hidden="1" x14ac:dyDescent="0.25">
      <c r="A63" s="30" t="s">
        <v>142</v>
      </c>
      <c r="B63" s="23" t="s">
        <v>143</v>
      </c>
      <c r="C63" s="31">
        <v>0</v>
      </c>
      <c r="D63" s="36">
        <v>0</v>
      </c>
      <c r="E63" s="33">
        <v>0</v>
      </c>
      <c r="F63" s="31">
        <v>0</v>
      </c>
      <c r="G63" s="34">
        <v>0</v>
      </c>
      <c r="H63" s="33">
        <v>0</v>
      </c>
      <c r="I63" s="31">
        <v>0</v>
      </c>
      <c r="J63" s="34">
        <v>2700</v>
      </c>
      <c r="K63" s="35">
        <v>0</v>
      </c>
    </row>
    <row r="64" spans="1:11" hidden="1" x14ac:dyDescent="0.25">
      <c r="A64" s="30" t="s">
        <v>144</v>
      </c>
      <c r="B64" s="23" t="s">
        <v>145</v>
      </c>
      <c r="C64" s="31">
        <v>0</v>
      </c>
      <c r="D64" s="36">
        <v>0</v>
      </c>
      <c r="E64" s="33">
        <v>0</v>
      </c>
      <c r="F64" s="31">
        <v>0</v>
      </c>
      <c r="G64" s="34">
        <v>0</v>
      </c>
      <c r="H64" s="33">
        <v>0</v>
      </c>
      <c r="I64" s="31">
        <v>0</v>
      </c>
      <c r="J64" s="34">
        <v>2700</v>
      </c>
      <c r="K64" s="35">
        <v>0</v>
      </c>
    </row>
    <row r="65" spans="1:11" hidden="1" x14ac:dyDescent="0.25">
      <c r="A65" s="30" t="s">
        <v>146</v>
      </c>
      <c r="B65" s="23" t="s">
        <v>147</v>
      </c>
      <c r="C65" s="31">
        <v>0</v>
      </c>
      <c r="D65" s="36">
        <v>0</v>
      </c>
      <c r="E65" s="33">
        <v>0</v>
      </c>
      <c r="F65" s="31">
        <v>0</v>
      </c>
      <c r="G65" s="34">
        <v>0</v>
      </c>
      <c r="H65" s="33">
        <v>0</v>
      </c>
      <c r="I65" s="31">
        <v>0</v>
      </c>
      <c r="J65" s="34">
        <v>2700</v>
      </c>
      <c r="K65" s="35">
        <v>0</v>
      </c>
    </row>
    <row r="66" spans="1:11" hidden="1" x14ac:dyDescent="0.25">
      <c r="A66" s="30" t="s">
        <v>148</v>
      </c>
      <c r="B66" s="23" t="s">
        <v>149</v>
      </c>
      <c r="C66" s="31">
        <v>48</v>
      </c>
      <c r="D66" s="36">
        <v>166764</v>
      </c>
      <c r="E66" s="33">
        <v>67584</v>
      </c>
      <c r="F66" s="31">
        <v>19</v>
      </c>
      <c r="G66" s="34">
        <v>3557.05</v>
      </c>
      <c r="H66" s="33">
        <v>99180</v>
      </c>
      <c r="I66" s="31">
        <v>29</v>
      </c>
      <c r="J66" s="34">
        <v>3420</v>
      </c>
      <c r="K66" s="35">
        <v>19</v>
      </c>
    </row>
    <row r="67" spans="1:11" hidden="1" x14ac:dyDescent="0.25">
      <c r="A67" s="30" t="s">
        <v>150</v>
      </c>
      <c r="B67" s="23" t="s">
        <v>151</v>
      </c>
      <c r="C67" s="31">
        <v>105</v>
      </c>
      <c r="D67" s="36">
        <v>359327</v>
      </c>
      <c r="E67" s="33">
        <v>109538</v>
      </c>
      <c r="F67" s="31">
        <v>33</v>
      </c>
      <c r="G67" s="34">
        <v>3319.33</v>
      </c>
      <c r="H67" s="33">
        <v>249789</v>
      </c>
      <c r="I67" s="31">
        <v>72</v>
      </c>
      <c r="J67" s="34">
        <v>3465.73</v>
      </c>
      <c r="K67" s="35">
        <v>33</v>
      </c>
    </row>
    <row r="68" spans="1:11" hidden="1" x14ac:dyDescent="0.25">
      <c r="A68" s="30" t="s">
        <v>152</v>
      </c>
      <c r="B68" s="23" t="s">
        <v>153</v>
      </c>
      <c r="C68" s="31">
        <v>18</v>
      </c>
      <c r="D68" s="36">
        <v>90777</v>
      </c>
      <c r="E68" s="33">
        <v>56000</v>
      </c>
      <c r="F68" s="31">
        <v>12</v>
      </c>
      <c r="G68" s="34">
        <v>4666.66</v>
      </c>
      <c r="H68" s="33">
        <v>34777</v>
      </c>
      <c r="I68" s="31">
        <v>6</v>
      </c>
      <c r="J68" s="34">
        <v>5741.98</v>
      </c>
      <c r="K68" s="35">
        <v>12</v>
      </c>
    </row>
    <row r="69" spans="1:11" hidden="1" x14ac:dyDescent="0.25">
      <c r="A69" s="30" t="s">
        <v>154</v>
      </c>
      <c r="B69" s="23" t="s">
        <v>155</v>
      </c>
      <c r="C69" s="31">
        <v>0</v>
      </c>
      <c r="D69" s="36">
        <v>0</v>
      </c>
      <c r="E69" s="33">
        <v>0</v>
      </c>
      <c r="F69" s="31">
        <v>0</v>
      </c>
      <c r="G69" s="34">
        <v>0</v>
      </c>
      <c r="H69" s="33">
        <v>0</v>
      </c>
      <c r="I69" s="31">
        <v>0</v>
      </c>
      <c r="J69" s="34">
        <v>2700</v>
      </c>
      <c r="K69" s="35">
        <v>0</v>
      </c>
    </row>
    <row r="70" spans="1:11" hidden="1" x14ac:dyDescent="0.25">
      <c r="A70" s="30" t="s">
        <v>156</v>
      </c>
      <c r="B70" s="23" t="s">
        <v>157</v>
      </c>
      <c r="C70" s="31">
        <v>6</v>
      </c>
      <c r="D70" s="36">
        <v>30843</v>
      </c>
      <c r="E70" s="33">
        <v>0</v>
      </c>
      <c r="F70" s="31">
        <v>0</v>
      </c>
      <c r="G70" s="34">
        <v>0</v>
      </c>
      <c r="H70" s="33">
        <v>30843</v>
      </c>
      <c r="I70" s="31">
        <v>6</v>
      </c>
      <c r="J70" s="34">
        <v>5026.3</v>
      </c>
      <c r="K70" s="35">
        <v>0</v>
      </c>
    </row>
    <row r="71" spans="1:11" hidden="1" x14ac:dyDescent="0.25">
      <c r="A71" s="30" t="s">
        <v>158</v>
      </c>
      <c r="B71" s="23" t="s">
        <v>159</v>
      </c>
      <c r="C71" s="31">
        <v>0</v>
      </c>
      <c r="D71" s="36">
        <v>0</v>
      </c>
      <c r="E71" s="33">
        <v>0</v>
      </c>
      <c r="F71" s="31">
        <v>0</v>
      </c>
      <c r="G71" s="34">
        <v>0</v>
      </c>
      <c r="H71" s="33">
        <v>0</v>
      </c>
      <c r="I71" s="31">
        <v>0</v>
      </c>
      <c r="J71" s="34">
        <v>2840</v>
      </c>
      <c r="K71" s="35">
        <v>0</v>
      </c>
    </row>
    <row r="72" spans="1:11" hidden="1" x14ac:dyDescent="0.25">
      <c r="A72" s="30" t="s">
        <v>160</v>
      </c>
      <c r="B72" s="23" t="s">
        <v>161</v>
      </c>
      <c r="C72" s="31">
        <v>17</v>
      </c>
      <c r="D72" s="36">
        <v>95060</v>
      </c>
      <c r="E72" s="33">
        <v>0</v>
      </c>
      <c r="F72" s="31">
        <v>0</v>
      </c>
      <c r="G72" s="34">
        <v>0</v>
      </c>
      <c r="H72" s="33">
        <v>95060</v>
      </c>
      <c r="I72" s="31">
        <v>17</v>
      </c>
      <c r="J72" s="34">
        <v>5535.92</v>
      </c>
      <c r="K72" s="35">
        <v>0</v>
      </c>
    </row>
    <row r="73" spans="1:11" hidden="1" x14ac:dyDescent="0.25">
      <c r="A73" s="30" t="s">
        <v>162</v>
      </c>
      <c r="B73" s="23" t="s">
        <v>163</v>
      </c>
      <c r="C73" s="31">
        <v>2193</v>
      </c>
      <c r="D73" s="36">
        <v>12759425</v>
      </c>
      <c r="E73" s="33">
        <v>10914389</v>
      </c>
      <c r="F73" s="31">
        <v>1881</v>
      </c>
      <c r="G73" s="34">
        <v>5802.43</v>
      </c>
      <c r="H73" s="33">
        <v>1845036</v>
      </c>
      <c r="I73" s="31">
        <v>312</v>
      </c>
      <c r="J73" s="34">
        <v>5913</v>
      </c>
      <c r="K73" s="35">
        <v>1881</v>
      </c>
    </row>
    <row r="74" spans="1:11" hidden="1" x14ac:dyDescent="0.25">
      <c r="A74" s="30" t="s">
        <v>164</v>
      </c>
      <c r="B74" s="23" t="s">
        <v>165</v>
      </c>
      <c r="C74" s="31">
        <v>0</v>
      </c>
      <c r="D74" s="36">
        <v>0</v>
      </c>
      <c r="E74" s="33">
        <v>0</v>
      </c>
      <c r="F74" s="31">
        <v>0</v>
      </c>
      <c r="G74" s="34">
        <v>0</v>
      </c>
      <c r="H74" s="33">
        <v>0</v>
      </c>
      <c r="I74" s="31">
        <v>0</v>
      </c>
      <c r="J74" s="34">
        <v>2700</v>
      </c>
      <c r="K74" s="35">
        <v>0</v>
      </c>
    </row>
    <row r="75" spans="1:11" hidden="1" x14ac:dyDescent="0.25">
      <c r="A75" s="30" t="s">
        <v>166</v>
      </c>
      <c r="B75" s="23" t="s">
        <v>167</v>
      </c>
      <c r="C75" s="31">
        <v>0</v>
      </c>
      <c r="D75" s="36">
        <v>0</v>
      </c>
      <c r="E75" s="33">
        <v>0</v>
      </c>
      <c r="F75" s="31">
        <v>0</v>
      </c>
      <c r="G75" s="34">
        <v>0</v>
      </c>
      <c r="H75" s="33">
        <v>0</v>
      </c>
      <c r="I75" s="31">
        <v>0</v>
      </c>
      <c r="J75" s="34">
        <v>2700</v>
      </c>
      <c r="K75" s="35">
        <v>0</v>
      </c>
    </row>
    <row r="76" spans="1:11" hidden="1" x14ac:dyDescent="0.25">
      <c r="A76" s="30" t="s">
        <v>168</v>
      </c>
      <c r="B76" s="23" t="s">
        <v>169</v>
      </c>
      <c r="C76" s="31">
        <v>20</v>
      </c>
      <c r="D76" s="36">
        <v>80976</v>
      </c>
      <c r="E76" s="33">
        <v>0</v>
      </c>
      <c r="F76" s="31">
        <v>0</v>
      </c>
      <c r="G76" s="34">
        <v>0</v>
      </c>
      <c r="H76" s="33">
        <v>80976</v>
      </c>
      <c r="I76" s="31">
        <v>20</v>
      </c>
      <c r="J76" s="34">
        <v>4029.43</v>
      </c>
      <c r="K76" s="35">
        <v>0</v>
      </c>
    </row>
    <row r="77" spans="1:11" hidden="1" x14ac:dyDescent="0.25">
      <c r="A77" s="30" t="s">
        <v>170</v>
      </c>
      <c r="B77" s="23" t="s">
        <v>171</v>
      </c>
      <c r="C77" s="31">
        <v>18</v>
      </c>
      <c r="D77" s="36">
        <v>61824</v>
      </c>
      <c r="E77" s="33">
        <v>0</v>
      </c>
      <c r="F77" s="31">
        <v>0</v>
      </c>
      <c r="G77" s="34">
        <v>0</v>
      </c>
      <c r="H77" s="33">
        <v>61824</v>
      </c>
      <c r="I77" s="31">
        <v>18</v>
      </c>
      <c r="J77" s="34">
        <v>3312</v>
      </c>
      <c r="K77" s="35">
        <v>0</v>
      </c>
    </row>
    <row r="78" spans="1:11" hidden="1" x14ac:dyDescent="0.25">
      <c r="A78" s="30" t="s">
        <v>172</v>
      </c>
      <c r="B78" s="23" t="s">
        <v>173</v>
      </c>
      <c r="C78" s="31">
        <v>18</v>
      </c>
      <c r="D78" s="36">
        <v>61177</v>
      </c>
      <c r="E78" s="33">
        <v>0</v>
      </c>
      <c r="F78" s="31">
        <v>0</v>
      </c>
      <c r="G78" s="34">
        <v>0</v>
      </c>
      <c r="H78" s="33">
        <v>61177</v>
      </c>
      <c r="I78" s="31">
        <v>18</v>
      </c>
      <c r="J78" s="34">
        <v>3371.2</v>
      </c>
      <c r="K78" s="35">
        <v>0</v>
      </c>
    </row>
    <row r="79" spans="1:11" hidden="1" x14ac:dyDescent="0.25">
      <c r="A79" s="30" t="s">
        <v>174</v>
      </c>
      <c r="B79" s="23" t="s">
        <v>175</v>
      </c>
      <c r="C79" s="31">
        <v>18</v>
      </c>
      <c r="D79" s="36">
        <v>61200</v>
      </c>
      <c r="E79" s="33">
        <v>0</v>
      </c>
      <c r="F79" s="31">
        <v>0</v>
      </c>
      <c r="G79" s="34">
        <v>0</v>
      </c>
      <c r="H79" s="33">
        <v>61200</v>
      </c>
      <c r="I79" s="31">
        <v>18</v>
      </c>
      <c r="J79" s="34">
        <v>3400</v>
      </c>
      <c r="K79" s="35">
        <v>0</v>
      </c>
    </row>
    <row r="80" spans="1:11" hidden="1" x14ac:dyDescent="0.25">
      <c r="A80" s="30" t="s">
        <v>176</v>
      </c>
      <c r="B80" s="23" t="s">
        <v>177</v>
      </c>
      <c r="C80" s="31">
        <v>96</v>
      </c>
      <c r="D80" s="36">
        <v>452605</v>
      </c>
      <c r="E80" s="33">
        <v>298840</v>
      </c>
      <c r="F80" s="31">
        <v>66</v>
      </c>
      <c r="G80" s="34">
        <v>4527.87</v>
      </c>
      <c r="H80" s="33">
        <v>153765</v>
      </c>
      <c r="I80" s="31">
        <v>30</v>
      </c>
      <c r="J80" s="34">
        <v>5071.7299999999996</v>
      </c>
      <c r="K80" s="35">
        <v>66</v>
      </c>
    </row>
    <row r="81" spans="1:11" hidden="1" x14ac:dyDescent="0.25">
      <c r="A81" s="30" t="s">
        <v>178</v>
      </c>
      <c r="B81" s="23" t="s">
        <v>179</v>
      </c>
      <c r="C81" s="31">
        <v>27</v>
      </c>
      <c r="D81" s="36">
        <v>127437</v>
      </c>
      <c r="E81" s="33">
        <v>108000</v>
      </c>
      <c r="F81" s="31">
        <v>24</v>
      </c>
      <c r="G81" s="34">
        <v>4500</v>
      </c>
      <c r="H81" s="33">
        <v>19437</v>
      </c>
      <c r="I81" s="31">
        <v>3</v>
      </c>
      <c r="J81" s="34">
        <v>4988.63</v>
      </c>
      <c r="K81" s="35">
        <v>24</v>
      </c>
    </row>
    <row r="82" spans="1:11" hidden="1" x14ac:dyDescent="0.25">
      <c r="A82" s="30" t="s">
        <v>180</v>
      </c>
      <c r="B82" s="23" t="s">
        <v>181</v>
      </c>
      <c r="C82" s="31">
        <v>29</v>
      </c>
      <c r="D82" s="36">
        <v>119055</v>
      </c>
      <c r="E82" s="33">
        <v>67936</v>
      </c>
      <c r="F82" s="31">
        <v>17</v>
      </c>
      <c r="G82" s="34">
        <v>3996.23</v>
      </c>
      <c r="H82" s="33">
        <v>51119</v>
      </c>
      <c r="I82" s="31">
        <v>12</v>
      </c>
      <c r="J82" s="34">
        <v>4053.59</v>
      </c>
      <c r="K82" s="35">
        <v>17</v>
      </c>
    </row>
    <row r="83" spans="1:11" hidden="1" x14ac:dyDescent="0.25">
      <c r="A83" s="30" t="s">
        <v>182</v>
      </c>
      <c r="B83" s="23" t="s">
        <v>183</v>
      </c>
      <c r="C83" s="31">
        <v>96</v>
      </c>
      <c r="D83" s="36">
        <v>265121</v>
      </c>
      <c r="E83" s="33">
        <v>97200</v>
      </c>
      <c r="F83" s="31">
        <v>35</v>
      </c>
      <c r="G83" s="34">
        <v>2777.14</v>
      </c>
      <c r="H83" s="33">
        <v>167921</v>
      </c>
      <c r="I83" s="31">
        <v>61</v>
      </c>
      <c r="J83" s="34">
        <v>2748</v>
      </c>
      <c r="K83" s="35">
        <v>35</v>
      </c>
    </row>
    <row r="84" spans="1:11" hidden="1" x14ac:dyDescent="0.25">
      <c r="A84" s="30" t="s">
        <v>184</v>
      </c>
      <c r="B84" s="23" t="s">
        <v>185</v>
      </c>
      <c r="C84" s="31">
        <v>14</v>
      </c>
      <c r="D84" s="36">
        <v>82278</v>
      </c>
      <c r="E84" s="33">
        <v>0</v>
      </c>
      <c r="F84" s="31">
        <v>0</v>
      </c>
      <c r="G84" s="34">
        <v>0</v>
      </c>
      <c r="H84" s="33">
        <v>82278</v>
      </c>
      <c r="I84" s="31">
        <v>14</v>
      </c>
      <c r="J84" s="34">
        <v>5501.31</v>
      </c>
      <c r="K84" s="35">
        <v>0</v>
      </c>
    </row>
    <row r="85" spans="1:11" hidden="1" x14ac:dyDescent="0.25">
      <c r="A85" s="30" t="s">
        <v>186</v>
      </c>
      <c r="B85" s="23" t="s">
        <v>187</v>
      </c>
      <c r="C85" s="31">
        <v>16</v>
      </c>
      <c r="D85" s="36">
        <v>55488</v>
      </c>
      <c r="E85" s="33">
        <v>0</v>
      </c>
      <c r="F85" s="31">
        <v>0</v>
      </c>
      <c r="G85" s="34">
        <v>0</v>
      </c>
      <c r="H85" s="33">
        <v>55488</v>
      </c>
      <c r="I85" s="31">
        <v>16</v>
      </c>
      <c r="J85" s="34">
        <v>3468</v>
      </c>
      <c r="K85" s="35">
        <v>0</v>
      </c>
    </row>
    <row r="86" spans="1:11" hidden="1" x14ac:dyDescent="0.25">
      <c r="A86" s="30" t="s">
        <v>188</v>
      </c>
      <c r="B86" s="23" t="s">
        <v>189</v>
      </c>
      <c r="C86" s="31">
        <v>0</v>
      </c>
      <c r="D86" s="36">
        <v>0</v>
      </c>
      <c r="E86" s="33">
        <v>0</v>
      </c>
      <c r="F86" s="31">
        <v>0</v>
      </c>
      <c r="G86" s="34">
        <v>0</v>
      </c>
      <c r="H86" s="33">
        <v>0</v>
      </c>
      <c r="I86" s="31">
        <v>0</v>
      </c>
      <c r="J86" s="34">
        <v>4532.5600000000004</v>
      </c>
      <c r="K86" s="35">
        <v>0</v>
      </c>
    </row>
    <row r="87" spans="1:11" hidden="1" x14ac:dyDescent="0.25">
      <c r="A87" s="30" t="s">
        <v>190</v>
      </c>
      <c r="B87" s="23" t="s">
        <v>191</v>
      </c>
      <c r="C87" s="31">
        <v>20</v>
      </c>
      <c r="D87" s="36">
        <v>111175</v>
      </c>
      <c r="E87" s="33">
        <v>0</v>
      </c>
      <c r="F87" s="31">
        <v>0</v>
      </c>
      <c r="G87" s="34">
        <v>0</v>
      </c>
      <c r="H87" s="33">
        <v>111175</v>
      </c>
      <c r="I87" s="31">
        <v>20</v>
      </c>
      <c r="J87" s="34">
        <v>5505.82</v>
      </c>
      <c r="K87" s="35">
        <v>0</v>
      </c>
    </row>
    <row r="88" spans="1:11" hidden="1" x14ac:dyDescent="0.25">
      <c r="A88" s="30" t="s">
        <v>192</v>
      </c>
      <c r="B88" s="23" t="s">
        <v>193</v>
      </c>
      <c r="C88" s="31">
        <v>64</v>
      </c>
      <c r="D88" s="36">
        <v>244845</v>
      </c>
      <c r="E88" s="33">
        <v>154885</v>
      </c>
      <c r="F88" s="31">
        <v>41</v>
      </c>
      <c r="G88" s="34">
        <v>3777.68</v>
      </c>
      <c r="H88" s="33">
        <v>89960</v>
      </c>
      <c r="I88" s="31">
        <v>23</v>
      </c>
      <c r="J88" s="34">
        <v>3854.06</v>
      </c>
      <c r="K88" s="35">
        <v>41</v>
      </c>
    </row>
    <row r="89" spans="1:11" hidden="1" x14ac:dyDescent="0.25">
      <c r="A89" s="30" t="s">
        <v>194</v>
      </c>
      <c r="B89" s="23" t="s">
        <v>195</v>
      </c>
      <c r="C89" s="31">
        <v>0</v>
      </c>
      <c r="D89" s="36">
        <v>0</v>
      </c>
      <c r="E89" s="33">
        <v>0</v>
      </c>
      <c r="F89" s="31">
        <v>0</v>
      </c>
      <c r="G89" s="34">
        <v>0</v>
      </c>
      <c r="H89" s="33">
        <v>0</v>
      </c>
      <c r="I89" s="31">
        <v>0</v>
      </c>
      <c r="J89" s="34">
        <v>2700</v>
      </c>
      <c r="K89" s="35">
        <v>0</v>
      </c>
    </row>
    <row r="90" spans="1:11" hidden="1" x14ac:dyDescent="0.25">
      <c r="A90" s="30" t="s">
        <v>196</v>
      </c>
      <c r="B90" s="23" t="s">
        <v>197</v>
      </c>
      <c r="C90" s="31">
        <v>0</v>
      </c>
      <c r="D90" s="36">
        <v>0</v>
      </c>
      <c r="E90" s="33">
        <v>0</v>
      </c>
      <c r="F90" s="31">
        <v>0</v>
      </c>
      <c r="G90" s="34">
        <v>0</v>
      </c>
      <c r="H90" s="33">
        <v>0</v>
      </c>
      <c r="I90" s="31">
        <v>0</v>
      </c>
      <c r="J90" s="34">
        <v>2700</v>
      </c>
      <c r="K90" s="35">
        <v>0</v>
      </c>
    </row>
    <row r="91" spans="1:11" hidden="1" x14ac:dyDescent="0.25">
      <c r="A91" s="30" t="s">
        <v>198</v>
      </c>
      <c r="B91" s="23" t="s">
        <v>199</v>
      </c>
      <c r="C91" s="31">
        <v>78</v>
      </c>
      <c r="D91" s="36">
        <v>498149</v>
      </c>
      <c r="E91" s="33">
        <v>142190</v>
      </c>
      <c r="F91" s="31">
        <v>0</v>
      </c>
      <c r="G91" s="34">
        <v>0</v>
      </c>
      <c r="H91" s="33">
        <v>355959</v>
      </c>
      <c r="I91" s="31">
        <v>78</v>
      </c>
      <c r="J91" s="34">
        <v>4543.1099999999997</v>
      </c>
      <c r="K91" s="35">
        <v>0</v>
      </c>
    </row>
    <row r="92" spans="1:11" hidden="1" x14ac:dyDescent="0.25">
      <c r="A92" s="30" t="s">
        <v>200</v>
      </c>
      <c r="B92" s="23" t="s">
        <v>201</v>
      </c>
      <c r="C92" s="31">
        <v>60</v>
      </c>
      <c r="D92" s="36">
        <v>247225</v>
      </c>
      <c r="E92" s="33">
        <v>247225</v>
      </c>
      <c r="F92" s="31">
        <v>60</v>
      </c>
      <c r="G92" s="34">
        <v>4120.41</v>
      </c>
      <c r="H92" s="33">
        <v>0</v>
      </c>
      <c r="I92" s="31">
        <v>0</v>
      </c>
      <c r="J92" s="34">
        <v>5616.6</v>
      </c>
      <c r="K92" s="35">
        <v>49</v>
      </c>
    </row>
    <row r="93" spans="1:11" hidden="1" x14ac:dyDescent="0.25">
      <c r="A93" s="30" t="s">
        <v>202</v>
      </c>
      <c r="B93" s="23" t="s">
        <v>203</v>
      </c>
      <c r="C93" s="31">
        <v>38</v>
      </c>
      <c r="D93" s="36">
        <v>161533</v>
      </c>
      <c r="E93" s="33">
        <v>109640</v>
      </c>
      <c r="F93" s="31">
        <v>27</v>
      </c>
      <c r="G93" s="34">
        <v>4060.74</v>
      </c>
      <c r="H93" s="33">
        <v>51893</v>
      </c>
      <c r="I93" s="31">
        <v>11</v>
      </c>
      <c r="J93" s="34">
        <v>4606.96</v>
      </c>
      <c r="K93" s="35">
        <v>27</v>
      </c>
    </row>
    <row r="94" spans="1:11" hidden="1" x14ac:dyDescent="0.25">
      <c r="A94" s="30" t="s">
        <v>204</v>
      </c>
      <c r="B94" s="23" t="s">
        <v>205</v>
      </c>
      <c r="C94" s="31">
        <v>45</v>
      </c>
      <c r="D94" s="36">
        <v>115007</v>
      </c>
      <c r="E94" s="33">
        <v>95439</v>
      </c>
      <c r="F94" s="31">
        <v>38</v>
      </c>
      <c r="G94" s="34">
        <v>2511.5500000000002</v>
      </c>
      <c r="H94" s="33">
        <v>19568</v>
      </c>
      <c r="I94" s="31">
        <v>7</v>
      </c>
      <c r="J94" s="34">
        <v>2784</v>
      </c>
      <c r="K94" s="35">
        <v>38</v>
      </c>
    </row>
    <row r="95" spans="1:11" hidden="1" x14ac:dyDescent="0.25">
      <c r="A95" s="30" t="s">
        <v>206</v>
      </c>
      <c r="B95" s="23" t="s">
        <v>207</v>
      </c>
      <c r="C95" s="31">
        <v>16</v>
      </c>
      <c r="D95" s="36">
        <v>88914</v>
      </c>
      <c r="E95" s="33">
        <v>0</v>
      </c>
      <c r="F95" s="31">
        <v>0</v>
      </c>
      <c r="G95" s="34">
        <v>0</v>
      </c>
      <c r="H95" s="33">
        <v>88914</v>
      </c>
      <c r="I95" s="31">
        <v>16</v>
      </c>
      <c r="J95" s="34">
        <v>5379.82</v>
      </c>
      <c r="K95" s="35">
        <v>0</v>
      </c>
    </row>
    <row r="96" spans="1:11" hidden="1" x14ac:dyDescent="0.25">
      <c r="A96" s="30" t="s">
        <v>208</v>
      </c>
      <c r="B96" s="23" t="s">
        <v>209</v>
      </c>
      <c r="C96" s="31">
        <v>0</v>
      </c>
      <c r="D96" s="36">
        <v>0</v>
      </c>
      <c r="E96" s="33">
        <v>0</v>
      </c>
      <c r="F96" s="31">
        <v>0</v>
      </c>
      <c r="G96" s="34">
        <v>0</v>
      </c>
      <c r="H96" s="33">
        <v>0</v>
      </c>
      <c r="I96" s="31">
        <v>0</v>
      </c>
      <c r="J96" s="34">
        <v>2700</v>
      </c>
      <c r="K96" s="35">
        <v>0</v>
      </c>
    </row>
    <row r="97" spans="1:11" hidden="1" x14ac:dyDescent="0.25">
      <c r="A97" s="30" t="s">
        <v>210</v>
      </c>
      <c r="B97" s="23" t="s">
        <v>211</v>
      </c>
      <c r="C97" s="31">
        <v>45</v>
      </c>
      <c r="D97" s="36">
        <v>129600</v>
      </c>
      <c r="E97" s="33">
        <v>0</v>
      </c>
      <c r="F97" s="31">
        <v>0</v>
      </c>
      <c r="G97" s="34">
        <v>0</v>
      </c>
      <c r="H97" s="33">
        <v>129600</v>
      </c>
      <c r="I97" s="31">
        <v>45</v>
      </c>
      <c r="J97" s="34">
        <v>2836.94</v>
      </c>
      <c r="K97" s="35">
        <v>0</v>
      </c>
    </row>
    <row r="98" spans="1:11" hidden="1" x14ac:dyDescent="0.25">
      <c r="A98" s="30" t="s">
        <v>212</v>
      </c>
      <c r="B98" s="23" t="s">
        <v>213</v>
      </c>
      <c r="C98" s="31">
        <v>202</v>
      </c>
      <c r="D98" s="36">
        <v>1164350</v>
      </c>
      <c r="E98" s="33">
        <v>400500</v>
      </c>
      <c r="F98" s="31">
        <v>81</v>
      </c>
      <c r="G98" s="34">
        <v>4944.4399999999996</v>
      </c>
      <c r="H98" s="33">
        <v>763850</v>
      </c>
      <c r="I98" s="31">
        <v>121</v>
      </c>
      <c r="J98" s="34">
        <v>6286.56</v>
      </c>
      <c r="K98" s="35">
        <v>81</v>
      </c>
    </row>
    <row r="99" spans="1:11" hidden="1" x14ac:dyDescent="0.25">
      <c r="A99" s="30" t="s">
        <v>214</v>
      </c>
      <c r="B99" s="23" t="s">
        <v>215</v>
      </c>
      <c r="C99" s="31">
        <v>99</v>
      </c>
      <c r="D99" s="36">
        <v>372526</v>
      </c>
      <c r="E99" s="33">
        <v>341616</v>
      </c>
      <c r="F99" s="31">
        <v>91</v>
      </c>
      <c r="G99" s="34">
        <v>3754.02</v>
      </c>
      <c r="H99" s="33">
        <v>30910</v>
      </c>
      <c r="I99" s="31">
        <v>8</v>
      </c>
      <c r="J99" s="34">
        <v>3744</v>
      </c>
      <c r="K99" s="35">
        <v>91</v>
      </c>
    </row>
    <row r="100" spans="1:11" hidden="1" x14ac:dyDescent="0.25">
      <c r="A100" s="30" t="s">
        <v>216</v>
      </c>
      <c r="B100" s="23" t="s">
        <v>217</v>
      </c>
      <c r="C100" s="31">
        <v>99</v>
      </c>
      <c r="D100" s="36">
        <v>405734</v>
      </c>
      <c r="E100" s="33">
        <v>254189</v>
      </c>
      <c r="F100" s="31">
        <v>64</v>
      </c>
      <c r="G100" s="34">
        <v>3971.7</v>
      </c>
      <c r="H100" s="33">
        <v>151545</v>
      </c>
      <c r="I100" s="31">
        <v>35</v>
      </c>
      <c r="J100" s="34">
        <v>4220.88</v>
      </c>
      <c r="K100" s="35">
        <v>64</v>
      </c>
    </row>
    <row r="101" spans="1:11" hidden="1" x14ac:dyDescent="0.25">
      <c r="A101" s="30" t="s">
        <v>218</v>
      </c>
      <c r="B101" s="23" t="s">
        <v>219</v>
      </c>
      <c r="C101" s="31">
        <v>0</v>
      </c>
      <c r="D101" s="36">
        <v>0</v>
      </c>
      <c r="E101" s="33">
        <v>0</v>
      </c>
      <c r="F101" s="31">
        <v>0</v>
      </c>
      <c r="G101" s="34">
        <v>0</v>
      </c>
      <c r="H101" s="33">
        <v>0</v>
      </c>
      <c r="I101" s="31">
        <v>0</v>
      </c>
      <c r="J101" s="34">
        <v>2700</v>
      </c>
      <c r="K101" s="35">
        <v>0</v>
      </c>
    </row>
    <row r="102" spans="1:11" hidden="1" x14ac:dyDescent="0.25">
      <c r="A102" s="30" t="s">
        <v>220</v>
      </c>
      <c r="B102" s="23" t="s">
        <v>221</v>
      </c>
      <c r="C102" s="31">
        <v>20</v>
      </c>
      <c r="D102" s="36">
        <v>80000</v>
      </c>
      <c r="E102" s="33">
        <v>0</v>
      </c>
      <c r="F102" s="31">
        <v>0</v>
      </c>
      <c r="G102" s="34">
        <v>0</v>
      </c>
      <c r="H102" s="33">
        <v>80000</v>
      </c>
      <c r="I102" s="31">
        <v>20</v>
      </c>
      <c r="J102" s="34">
        <v>4000</v>
      </c>
      <c r="K102" s="35">
        <v>0</v>
      </c>
    </row>
    <row r="103" spans="1:11" hidden="1" x14ac:dyDescent="0.25">
      <c r="A103" s="30" t="s">
        <v>222</v>
      </c>
      <c r="B103" s="23" t="s">
        <v>223</v>
      </c>
      <c r="C103" s="31">
        <v>21</v>
      </c>
      <c r="D103" s="36">
        <v>88663</v>
      </c>
      <c r="E103" s="33">
        <v>0</v>
      </c>
      <c r="F103" s="31">
        <v>0</v>
      </c>
      <c r="G103" s="34">
        <v>0</v>
      </c>
      <c r="H103" s="33">
        <v>88663</v>
      </c>
      <c r="I103" s="31">
        <v>21</v>
      </c>
      <c r="J103" s="34">
        <v>4212.6000000000004</v>
      </c>
      <c r="K103" s="35">
        <v>0</v>
      </c>
    </row>
    <row r="104" spans="1:11" hidden="1" x14ac:dyDescent="0.25">
      <c r="A104" s="30" t="s">
        <v>224</v>
      </c>
      <c r="B104" s="23" t="s">
        <v>225</v>
      </c>
      <c r="C104" s="31">
        <v>0</v>
      </c>
      <c r="D104" s="36">
        <v>0</v>
      </c>
      <c r="E104" s="33">
        <v>0</v>
      </c>
      <c r="F104" s="31">
        <v>0</v>
      </c>
      <c r="G104" s="34">
        <v>0</v>
      </c>
      <c r="H104" s="33">
        <v>0</v>
      </c>
      <c r="I104" s="31">
        <v>0</v>
      </c>
      <c r="J104" s="34">
        <v>2700</v>
      </c>
      <c r="K104" s="35">
        <v>0</v>
      </c>
    </row>
    <row r="105" spans="1:11" hidden="1" x14ac:dyDescent="0.25">
      <c r="A105" s="30" t="s">
        <v>226</v>
      </c>
      <c r="B105" s="23" t="s">
        <v>227</v>
      </c>
      <c r="C105" s="31">
        <v>20</v>
      </c>
      <c r="D105" s="36">
        <v>54000</v>
      </c>
      <c r="E105" s="33">
        <v>0</v>
      </c>
      <c r="F105" s="31">
        <v>0</v>
      </c>
      <c r="G105" s="34">
        <v>0</v>
      </c>
      <c r="H105" s="33">
        <v>54000</v>
      </c>
      <c r="I105" s="31">
        <v>20</v>
      </c>
      <c r="J105" s="34">
        <v>2700</v>
      </c>
      <c r="K105" s="35">
        <v>0</v>
      </c>
    </row>
    <row r="106" spans="1:11" hidden="1" x14ac:dyDescent="0.25">
      <c r="A106" s="30" t="s">
        <v>228</v>
      </c>
      <c r="B106" s="23" t="s">
        <v>229</v>
      </c>
      <c r="C106" s="31">
        <v>0</v>
      </c>
      <c r="D106" s="36">
        <v>0</v>
      </c>
      <c r="E106" s="33">
        <v>0</v>
      </c>
      <c r="F106" s="31">
        <v>0</v>
      </c>
      <c r="G106" s="34">
        <v>0</v>
      </c>
      <c r="H106" s="33">
        <v>0</v>
      </c>
      <c r="I106" s="31">
        <v>0</v>
      </c>
      <c r="J106" s="34">
        <v>3048</v>
      </c>
      <c r="K106" s="35">
        <v>0</v>
      </c>
    </row>
    <row r="107" spans="1:11" hidden="1" x14ac:dyDescent="0.25">
      <c r="A107" s="30" t="s">
        <v>230</v>
      </c>
      <c r="B107" s="23" t="s">
        <v>231</v>
      </c>
      <c r="C107" s="31">
        <v>74</v>
      </c>
      <c r="D107" s="36">
        <v>281920</v>
      </c>
      <c r="E107" s="33">
        <v>173920</v>
      </c>
      <c r="F107" s="31">
        <v>34</v>
      </c>
      <c r="G107" s="34">
        <v>5115.29</v>
      </c>
      <c r="H107" s="33">
        <v>108000</v>
      </c>
      <c r="I107" s="31">
        <v>40</v>
      </c>
      <c r="J107" s="34">
        <v>2700</v>
      </c>
      <c r="K107" s="35">
        <v>34</v>
      </c>
    </row>
    <row r="108" spans="1:11" hidden="1" x14ac:dyDescent="0.25">
      <c r="A108" s="30" t="s">
        <v>232</v>
      </c>
      <c r="B108" s="23" t="s">
        <v>233</v>
      </c>
      <c r="C108" s="31">
        <v>57</v>
      </c>
      <c r="D108" s="36">
        <v>201965</v>
      </c>
      <c r="E108" s="33">
        <v>177297</v>
      </c>
      <c r="F108" s="31">
        <v>50</v>
      </c>
      <c r="G108" s="34">
        <v>3545.94</v>
      </c>
      <c r="H108" s="33">
        <v>24668</v>
      </c>
      <c r="I108" s="31">
        <v>7</v>
      </c>
      <c r="J108" s="34">
        <v>3524</v>
      </c>
      <c r="K108" s="35">
        <v>50</v>
      </c>
    </row>
    <row r="109" spans="1:11" hidden="1" x14ac:dyDescent="0.25">
      <c r="A109" s="30" t="s">
        <v>234</v>
      </c>
      <c r="B109" s="23" t="s">
        <v>235</v>
      </c>
      <c r="C109" s="31">
        <v>81</v>
      </c>
      <c r="D109" s="36">
        <v>245882</v>
      </c>
      <c r="E109" s="33">
        <v>242758</v>
      </c>
      <c r="F109" s="31">
        <v>80</v>
      </c>
      <c r="G109" s="34">
        <v>3034.47</v>
      </c>
      <c r="H109" s="33">
        <v>3124</v>
      </c>
      <c r="I109" s="31">
        <v>1</v>
      </c>
      <c r="J109" s="34">
        <v>3124</v>
      </c>
      <c r="K109" s="35">
        <v>80</v>
      </c>
    </row>
    <row r="110" spans="1:11" hidden="1" x14ac:dyDescent="0.25">
      <c r="A110" s="30" t="s">
        <v>236</v>
      </c>
      <c r="B110" s="23" t="s">
        <v>237</v>
      </c>
      <c r="C110" s="31">
        <v>23</v>
      </c>
      <c r="D110" s="36">
        <v>71973</v>
      </c>
      <c r="E110" s="33">
        <v>51637</v>
      </c>
      <c r="F110" s="31">
        <v>17</v>
      </c>
      <c r="G110" s="34">
        <v>3037.47</v>
      </c>
      <c r="H110" s="33">
        <v>20336</v>
      </c>
      <c r="I110" s="31">
        <v>6</v>
      </c>
      <c r="J110" s="34">
        <v>3208</v>
      </c>
      <c r="K110" s="35">
        <v>17</v>
      </c>
    </row>
    <row r="111" spans="1:11" hidden="1" x14ac:dyDescent="0.25">
      <c r="A111" s="30" t="s">
        <v>238</v>
      </c>
      <c r="B111" s="23" t="s">
        <v>239</v>
      </c>
      <c r="C111" s="31">
        <v>0</v>
      </c>
      <c r="D111" s="36">
        <v>0</v>
      </c>
      <c r="E111" s="33">
        <v>0</v>
      </c>
      <c r="F111" s="31">
        <v>0</v>
      </c>
      <c r="G111" s="34">
        <v>0</v>
      </c>
      <c r="H111" s="33">
        <v>0</v>
      </c>
      <c r="I111" s="31">
        <v>0</v>
      </c>
      <c r="J111" s="34">
        <v>2700</v>
      </c>
      <c r="K111" s="35">
        <v>0</v>
      </c>
    </row>
    <row r="112" spans="1:11" hidden="1" x14ac:dyDescent="0.25">
      <c r="A112" s="30" t="s">
        <v>240</v>
      </c>
      <c r="B112" s="23" t="s">
        <v>241</v>
      </c>
      <c r="C112" s="31">
        <v>0</v>
      </c>
      <c r="D112" s="36">
        <v>0</v>
      </c>
      <c r="E112" s="33">
        <v>0</v>
      </c>
      <c r="F112" s="31">
        <v>0</v>
      </c>
      <c r="G112" s="34">
        <v>0</v>
      </c>
      <c r="H112" s="33">
        <v>0</v>
      </c>
      <c r="I112" s="31">
        <v>0</v>
      </c>
      <c r="J112" s="34">
        <v>3380</v>
      </c>
      <c r="K112" s="35">
        <v>0</v>
      </c>
    </row>
    <row r="113" spans="1:11" hidden="1" x14ac:dyDescent="0.25">
      <c r="A113" s="30" t="s">
        <v>242</v>
      </c>
      <c r="B113" s="23" t="s">
        <v>243</v>
      </c>
      <c r="C113" s="31">
        <v>0</v>
      </c>
      <c r="D113" s="36">
        <v>0</v>
      </c>
      <c r="E113" s="33">
        <v>0</v>
      </c>
      <c r="F113" s="31">
        <v>0</v>
      </c>
      <c r="G113" s="34">
        <v>0</v>
      </c>
      <c r="H113" s="33">
        <v>0</v>
      </c>
      <c r="I113" s="31">
        <v>0</v>
      </c>
      <c r="J113" s="34">
        <v>3052</v>
      </c>
      <c r="K113" s="35">
        <v>0</v>
      </c>
    </row>
    <row r="114" spans="1:11" hidden="1" x14ac:dyDescent="0.25">
      <c r="A114" s="30" t="s">
        <v>244</v>
      </c>
      <c r="B114" s="23" t="s">
        <v>245</v>
      </c>
      <c r="C114" s="31">
        <v>27</v>
      </c>
      <c r="D114" s="36">
        <v>156015</v>
      </c>
      <c r="E114" s="33">
        <v>104000</v>
      </c>
      <c r="F114" s="31">
        <v>19</v>
      </c>
      <c r="G114" s="34">
        <v>5473.68</v>
      </c>
      <c r="H114" s="33">
        <v>52015</v>
      </c>
      <c r="I114" s="31">
        <v>8</v>
      </c>
      <c r="J114" s="34">
        <v>5891.93</v>
      </c>
      <c r="K114" s="35">
        <v>19</v>
      </c>
    </row>
    <row r="115" spans="1:11" hidden="1" x14ac:dyDescent="0.25">
      <c r="A115" s="30" t="s">
        <v>246</v>
      </c>
      <c r="B115" s="23" t="s">
        <v>247</v>
      </c>
      <c r="C115" s="31">
        <v>90</v>
      </c>
      <c r="D115" s="36">
        <v>243000</v>
      </c>
      <c r="E115" s="33">
        <v>0</v>
      </c>
      <c r="F115" s="31">
        <v>0</v>
      </c>
      <c r="G115" s="34">
        <v>0</v>
      </c>
      <c r="H115" s="33">
        <v>243000</v>
      </c>
      <c r="I115" s="31">
        <v>90</v>
      </c>
      <c r="J115" s="34">
        <v>2700</v>
      </c>
      <c r="K115" s="35">
        <v>0</v>
      </c>
    </row>
    <row r="116" spans="1:11" hidden="1" x14ac:dyDescent="0.25">
      <c r="A116" s="30" t="s">
        <v>248</v>
      </c>
      <c r="B116" s="23" t="s">
        <v>249</v>
      </c>
      <c r="C116" s="31">
        <v>192</v>
      </c>
      <c r="D116" s="36">
        <v>500070</v>
      </c>
      <c r="E116" s="33">
        <v>81570</v>
      </c>
      <c r="F116" s="31">
        <v>37</v>
      </c>
      <c r="G116" s="34">
        <v>2204.59</v>
      </c>
      <c r="H116" s="33">
        <v>418500</v>
      </c>
      <c r="I116" s="31">
        <v>155</v>
      </c>
      <c r="J116" s="34">
        <v>2700</v>
      </c>
      <c r="K116" s="35">
        <v>37</v>
      </c>
    </row>
    <row r="117" spans="1:11" hidden="1" x14ac:dyDescent="0.25">
      <c r="A117" s="30" t="s">
        <v>250</v>
      </c>
      <c r="B117" s="23" t="s">
        <v>251</v>
      </c>
      <c r="C117" s="31">
        <v>35</v>
      </c>
      <c r="D117" s="36">
        <v>126140</v>
      </c>
      <c r="E117" s="33">
        <v>0</v>
      </c>
      <c r="F117" s="31">
        <v>0</v>
      </c>
      <c r="G117" s="34">
        <v>0</v>
      </c>
      <c r="H117" s="33">
        <v>126140</v>
      </c>
      <c r="I117" s="31">
        <v>35</v>
      </c>
      <c r="J117" s="34">
        <v>3604</v>
      </c>
      <c r="K117" s="35">
        <v>0</v>
      </c>
    </row>
    <row r="118" spans="1:11" hidden="1" x14ac:dyDescent="0.25">
      <c r="A118" s="30" t="s">
        <v>252</v>
      </c>
      <c r="B118" s="23" t="s">
        <v>253</v>
      </c>
      <c r="C118" s="31">
        <v>25</v>
      </c>
      <c r="D118" s="36">
        <v>103120</v>
      </c>
      <c r="E118" s="33">
        <v>103120</v>
      </c>
      <c r="F118" s="31">
        <v>25</v>
      </c>
      <c r="G118" s="34">
        <v>4124.8</v>
      </c>
      <c r="H118" s="33">
        <v>0</v>
      </c>
      <c r="I118" s="31">
        <v>0</v>
      </c>
      <c r="J118" s="34">
        <v>4000</v>
      </c>
      <c r="K118" s="35">
        <v>18</v>
      </c>
    </row>
    <row r="119" spans="1:11" hidden="1" x14ac:dyDescent="0.25">
      <c r="A119" s="30" t="s">
        <v>254</v>
      </c>
      <c r="B119" s="23" t="s">
        <v>255</v>
      </c>
      <c r="C119" s="31">
        <v>0</v>
      </c>
      <c r="D119" s="36">
        <v>0</v>
      </c>
      <c r="E119" s="33">
        <v>0</v>
      </c>
      <c r="F119" s="31">
        <v>0</v>
      </c>
      <c r="G119" s="34">
        <v>0</v>
      </c>
      <c r="H119" s="33">
        <v>0</v>
      </c>
      <c r="I119" s="31">
        <v>0</v>
      </c>
      <c r="J119" s="34">
        <v>2768</v>
      </c>
      <c r="K119" s="35">
        <v>0</v>
      </c>
    </row>
    <row r="120" spans="1:11" hidden="1" x14ac:dyDescent="0.25">
      <c r="A120" s="30" t="s">
        <v>256</v>
      </c>
      <c r="B120" s="23" t="s">
        <v>257</v>
      </c>
      <c r="C120" s="31">
        <v>19</v>
      </c>
      <c r="D120" s="36">
        <v>101929</v>
      </c>
      <c r="E120" s="33">
        <v>58445</v>
      </c>
      <c r="F120" s="31">
        <v>12</v>
      </c>
      <c r="G120" s="34">
        <v>4870.41</v>
      </c>
      <c r="H120" s="33">
        <v>43484</v>
      </c>
      <c r="I120" s="31">
        <v>7</v>
      </c>
      <c r="J120" s="34">
        <v>5601.03</v>
      </c>
      <c r="K120" s="35">
        <v>12</v>
      </c>
    </row>
    <row r="121" spans="1:11" hidden="1" x14ac:dyDescent="0.25">
      <c r="A121" s="30" t="s">
        <v>258</v>
      </c>
      <c r="B121" s="23" t="s">
        <v>259</v>
      </c>
      <c r="C121" s="31">
        <v>16</v>
      </c>
      <c r="D121" s="36">
        <v>56436</v>
      </c>
      <c r="E121" s="33">
        <v>42360</v>
      </c>
      <c r="F121" s="31">
        <v>12</v>
      </c>
      <c r="G121" s="34">
        <v>3530</v>
      </c>
      <c r="H121" s="33">
        <v>14076</v>
      </c>
      <c r="I121" s="31">
        <v>4</v>
      </c>
      <c r="J121" s="34">
        <v>3385.47</v>
      </c>
      <c r="K121" s="35">
        <v>12</v>
      </c>
    </row>
    <row r="122" spans="1:11" hidden="1" x14ac:dyDescent="0.25">
      <c r="A122" s="30" t="s">
        <v>260</v>
      </c>
      <c r="B122" s="23" t="s">
        <v>261</v>
      </c>
      <c r="C122" s="31">
        <v>47</v>
      </c>
      <c r="D122" s="36">
        <v>165520</v>
      </c>
      <c r="E122" s="33">
        <v>0</v>
      </c>
      <c r="F122" s="31">
        <v>0</v>
      </c>
      <c r="G122" s="34">
        <v>0</v>
      </c>
      <c r="H122" s="33">
        <v>165520</v>
      </c>
      <c r="I122" s="31">
        <v>47</v>
      </c>
      <c r="J122" s="34">
        <v>3484</v>
      </c>
      <c r="K122" s="35">
        <v>0</v>
      </c>
    </row>
    <row r="123" spans="1:11" hidden="1" x14ac:dyDescent="0.25">
      <c r="A123" s="30" t="s">
        <v>262</v>
      </c>
      <c r="B123" s="23" t="s">
        <v>263</v>
      </c>
      <c r="C123" s="31">
        <v>63</v>
      </c>
      <c r="D123" s="36">
        <v>254847</v>
      </c>
      <c r="E123" s="33">
        <v>0</v>
      </c>
      <c r="F123" s="31">
        <v>0</v>
      </c>
      <c r="G123" s="34">
        <v>0</v>
      </c>
      <c r="H123" s="33">
        <v>254847</v>
      </c>
      <c r="I123" s="31">
        <v>63</v>
      </c>
      <c r="J123" s="34">
        <v>4037.21</v>
      </c>
      <c r="K123" s="35">
        <v>0</v>
      </c>
    </row>
    <row r="124" spans="1:11" hidden="1" x14ac:dyDescent="0.25">
      <c r="A124" s="30" t="s">
        <v>264</v>
      </c>
      <c r="B124" s="23" t="s">
        <v>265</v>
      </c>
      <c r="C124" s="31">
        <v>0</v>
      </c>
      <c r="D124" s="36">
        <v>0</v>
      </c>
      <c r="E124" s="33">
        <v>0</v>
      </c>
      <c r="F124" s="31">
        <v>0</v>
      </c>
      <c r="G124" s="34">
        <v>0</v>
      </c>
      <c r="H124" s="33">
        <v>0</v>
      </c>
      <c r="I124" s="31">
        <v>0</v>
      </c>
      <c r="J124" s="34">
        <v>2700</v>
      </c>
      <c r="K124" s="35">
        <v>0</v>
      </c>
    </row>
    <row r="125" spans="1:11" hidden="1" x14ac:dyDescent="0.25">
      <c r="A125" s="30" t="s">
        <v>266</v>
      </c>
      <c r="B125" s="23" t="s">
        <v>267</v>
      </c>
      <c r="C125" s="31">
        <v>20</v>
      </c>
      <c r="D125" s="36">
        <v>54000</v>
      </c>
      <c r="E125" s="33">
        <v>0</v>
      </c>
      <c r="F125" s="31">
        <v>0</v>
      </c>
      <c r="G125" s="34">
        <v>0</v>
      </c>
      <c r="H125" s="33">
        <v>54000</v>
      </c>
      <c r="I125" s="31">
        <v>20</v>
      </c>
      <c r="J125" s="34">
        <v>2700</v>
      </c>
      <c r="K125" s="35">
        <v>0</v>
      </c>
    </row>
    <row r="126" spans="1:11" hidden="1" x14ac:dyDescent="0.25">
      <c r="A126" s="30" t="s">
        <v>268</v>
      </c>
      <c r="B126" s="23" t="s">
        <v>269</v>
      </c>
      <c r="C126" s="31">
        <v>140</v>
      </c>
      <c r="D126" s="36">
        <v>378000</v>
      </c>
      <c r="E126" s="33">
        <v>64800</v>
      </c>
      <c r="F126" s="31">
        <v>24</v>
      </c>
      <c r="G126" s="34">
        <v>2700</v>
      </c>
      <c r="H126" s="33">
        <v>313200</v>
      </c>
      <c r="I126" s="31">
        <v>116</v>
      </c>
      <c r="J126" s="34">
        <v>2700</v>
      </c>
      <c r="K126" s="35">
        <v>24</v>
      </c>
    </row>
    <row r="127" spans="1:11" hidden="1" x14ac:dyDescent="0.25">
      <c r="A127" s="30" t="s">
        <v>270</v>
      </c>
      <c r="B127" s="23" t="s">
        <v>271</v>
      </c>
      <c r="C127" s="31">
        <v>87</v>
      </c>
      <c r="D127" s="36">
        <v>234900</v>
      </c>
      <c r="E127" s="33">
        <v>0</v>
      </c>
      <c r="F127" s="31">
        <v>0</v>
      </c>
      <c r="G127" s="34">
        <v>0</v>
      </c>
      <c r="H127" s="33">
        <v>234900</v>
      </c>
      <c r="I127" s="31">
        <v>87</v>
      </c>
      <c r="J127" s="34">
        <v>2700</v>
      </c>
      <c r="K127" s="35">
        <v>0</v>
      </c>
    </row>
    <row r="128" spans="1:11" hidden="1" x14ac:dyDescent="0.25">
      <c r="A128" s="30" t="s">
        <v>272</v>
      </c>
      <c r="B128" s="23" t="s">
        <v>273</v>
      </c>
      <c r="C128" s="31">
        <v>147</v>
      </c>
      <c r="D128" s="36">
        <v>396630</v>
      </c>
      <c r="E128" s="33">
        <v>75330</v>
      </c>
      <c r="F128" s="31">
        <v>28</v>
      </c>
      <c r="G128" s="34">
        <v>2690.35</v>
      </c>
      <c r="H128" s="33">
        <v>321300</v>
      </c>
      <c r="I128" s="31">
        <v>119</v>
      </c>
      <c r="J128" s="34">
        <v>2700</v>
      </c>
      <c r="K128" s="35">
        <v>28</v>
      </c>
    </row>
    <row r="129" spans="1:11" hidden="1" x14ac:dyDescent="0.25">
      <c r="A129" s="30" t="s">
        <v>274</v>
      </c>
      <c r="B129" s="23" t="s">
        <v>275</v>
      </c>
      <c r="C129" s="31">
        <v>13</v>
      </c>
      <c r="D129" s="36">
        <v>0</v>
      </c>
      <c r="E129" s="33">
        <v>35100</v>
      </c>
      <c r="F129" s="31">
        <v>13</v>
      </c>
      <c r="G129" s="34">
        <v>2700</v>
      </c>
      <c r="H129" s="33">
        <v>0</v>
      </c>
      <c r="I129" s="31">
        <v>0</v>
      </c>
      <c r="J129" s="34">
        <v>2700</v>
      </c>
      <c r="K129" s="35">
        <v>0</v>
      </c>
    </row>
    <row r="130" spans="1:11" hidden="1" x14ac:dyDescent="0.25">
      <c r="A130" s="30" t="s">
        <v>276</v>
      </c>
      <c r="B130" s="23" t="s">
        <v>277</v>
      </c>
      <c r="C130" s="31">
        <v>36</v>
      </c>
      <c r="D130" s="36">
        <v>97200</v>
      </c>
      <c r="E130" s="33">
        <v>0</v>
      </c>
      <c r="F130" s="31">
        <v>0</v>
      </c>
      <c r="G130" s="34">
        <v>0</v>
      </c>
      <c r="H130" s="33">
        <v>97200</v>
      </c>
      <c r="I130" s="31">
        <v>36</v>
      </c>
      <c r="J130" s="34">
        <v>2700</v>
      </c>
      <c r="K130" s="35">
        <v>0</v>
      </c>
    </row>
    <row r="131" spans="1:11" hidden="1" x14ac:dyDescent="0.25">
      <c r="A131" s="30" t="s">
        <v>278</v>
      </c>
      <c r="B131" s="23" t="s">
        <v>279</v>
      </c>
      <c r="C131" s="31">
        <v>21</v>
      </c>
      <c r="D131" s="36">
        <v>95042</v>
      </c>
      <c r="E131" s="33">
        <v>0</v>
      </c>
      <c r="F131" s="31">
        <v>0</v>
      </c>
      <c r="G131" s="34">
        <v>0</v>
      </c>
      <c r="H131" s="33">
        <v>95042</v>
      </c>
      <c r="I131" s="31">
        <v>21</v>
      </c>
      <c r="J131" s="34">
        <v>4470.25</v>
      </c>
      <c r="K131" s="35">
        <v>0</v>
      </c>
    </row>
    <row r="132" spans="1:11" hidden="1" x14ac:dyDescent="0.25">
      <c r="A132" s="30" t="s">
        <v>280</v>
      </c>
      <c r="B132" s="23" t="s">
        <v>281</v>
      </c>
      <c r="C132" s="31">
        <v>147</v>
      </c>
      <c r="D132" s="36">
        <v>516977</v>
      </c>
      <c r="E132" s="33">
        <v>195719</v>
      </c>
      <c r="F132" s="31">
        <v>78</v>
      </c>
      <c r="G132" s="34">
        <v>2509.21</v>
      </c>
      <c r="H132" s="33">
        <v>321258</v>
      </c>
      <c r="I132" s="31">
        <v>69</v>
      </c>
      <c r="J132" s="34">
        <v>4631.21</v>
      </c>
      <c r="K132" s="35">
        <v>78</v>
      </c>
    </row>
    <row r="133" spans="1:11" hidden="1" x14ac:dyDescent="0.25">
      <c r="A133" s="30" t="s">
        <v>282</v>
      </c>
      <c r="B133" s="23" t="s">
        <v>283</v>
      </c>
      <c r="C133" s="31">
        <v>4</v>
      </c>
      <c r="D133" s="36">
        <v>14447</v>
      </c>
      <c r="E133" s="33">
        <v>0</v>
      </c>
      <c r="F133" s="31">
        <v>0</v>
      </c>
      <c r="G133" s="34">
        <v>0</v>
      </c>
      <c r="H133" s="33">
        <v>14447</v>
      </c>
      <c r="I133" s="31">
        <v>4</v>
      </c>
      <c r="J133" s="34">
        <v>3592</v>
      </c>
      <c r="K133" s="35">
        <v>0</v>
      </c>
    </row>
    <row r="134" spans="1:11" hidden="1" x14ac:dyDescent="0.25">
      <c r="A134" s="30" t="s">
        <v>284</v>
      </c>
      <c r="B134" s="23" t="s">
        <v>285</v>
      </c>
      <c r="C134" s="31">
        <v>64</v>
      </c>
      <c r="D134" s="36">
        <v>195665</v>
      </c>
      <c r="E134" s="33">
        <v>195665</v>
      </c>
      <c r="F134" s="31">
        <v>64</v>
      </c>
      <c r="G134" s="34">
        <v>3057.26</v>
      </c>
      <c r="H134" s="33">
        <v>0</v>
      </c>
      <c r="I134" s="31">
        <v>0</v>
      </c>
      <c r="J134" s="34">
        <v>2972</v>
      </c>
      <c r="K134" s="35">
        <v>64</v>
      </c>
    </row>
    <row r="135" spans="1:11" hidden="1" x14ac:dyDescent="0.25">
      <c r="A135" s="30" t="s">
        <v>286</v>
      </c>
      <c r="B135" s="23" t="s">
        <v>287</v>
      </c>
      <c r="C135" s="31">
        <v>0</v>
      </c>
      <c r="D135" s="36">
        <v>0</v>
      </c>
      <c r="E135" s="33">
        <v>0</v>
      </c>
      <c r="F135" s="31">
        <v>0</v>
      </c>
      <c r="G135" s="34">
        <v>0</v>
      </c>
      <c r="H135" s="33">
        <v>0</v>
      </c>
      <c r="I135" s="31">
        <v>0</v>
      </c>
      <c r="J135" s="34">
        <v>2700</v>
      </c>
      <c r="K135" s="35">
        <v>0</v>
      </c>
    </row>
    <row r="136" spans="1:11" hidden="1" x14ac:dyDescent="0.25">
      <c r="A136" s="30" t="s">
        <v>288</v>
      </c>
      <c r="B136" s="23" t="s">
        <v>289</v>
      </c>
      <c r="C136" s="31">
        <v>128</v>
      </c>
      <c r="D136" s="36">
        <v>468206</v>
      </c>
      <c r="E136" s="33">
        <v>374159</v>
      </c>
      <c r="F136" s="31">
        <v>105</v>
      </c>
      <c r="G136" s="34">
        <v>3563.41</v>
      </c>
      <c r="H136" s="33">
        <v>94047</v>
      </c>
      <c r="I136" s="31">
        <v>23</v>
      </c>
      <c r="J136" s="34">
        <v>3970.41</v>
      </c>
      <c r="K136" s="35">
        <v>105</v>
      </c>
    </row>
    <row r="137" spans="1:11" hidden="1" x14ac:dyDescent="0.25">
      <c r="A137" s="30" t="s">
        <v>290</v>
      </c>
      <c r="B137" s="23" t="s">
        <v>291</v>
      </c>
      <c r="C137" s="31">
        <v>0</v>
      </c>
      <c r="D137" s="36">
        <v>0</v>
      </c>
      <c r="E137" s="33">
        <v>0</v>
      </c>
      <c r="F137" s="31">
        <v>0</v>
      </c>
      <c r="G137" s="34">
        <v>0</v>
      </c>
      <c r="H137" s="33">
        <v>0</v>
      </c>
      <c r="I137" s="31">
        <v>0</v>
      </c>
      <c r="J137" s="34">
        <v>2700</v>
      </c>
      <c r="K137" s="35">
        <v>0</v>
      </c>
    </row>
    <row r="138" spans="1:11" hidden="1" x14ac:dyDescent="0.25">
      <c r="A138" s="30" t="s">
        <v>292</v>
      </c>
      <c r="B138" s="23" t="s">
        <v>293</v>
      </c>
      <c r="C138" s="31">
        <v>0</v>
      </c>
      <c r="D138" s="36">
        <v>0</v>
      </c>
      <c r="E138" s="33">
        <v>0</v>
      </c>
      <c r="F138" s="31">
        <v>0</v>
      </c>
      <c r="G138" s="34">
        <v>0</v>
      </c>
      <c r="H138" s="33">
        <v>0</v>
      </c>
      <c r="I138" s="31">
        <v>0</v>
      </c>
      <c r="J138" s="34">
        <v>2700</v>
      </c>
      <c r="K138" s="35">
        <v>0</v>
      </c>
    </row>
    <row r="139" spans="1:11" hidden="1" x14ac:dyDescent="0.25">
      <c r="A139" s="30" t="s">
        <v>294</v>
      </c>
      <c r="B139" s="23" t="s">
        <v>295</v>
      </c>
      <c r="C139" s="31">
        <v>17</v>
      </c>
      <c r="D139" s="36">
        <v>66424</v>
      </c>
      <c r="E139" s="33">
        <v>0</v>
      </c>
      <c r="F139" s="31">
        <v>0</v>
      </c>
      <c r="G139" s="34">
        <v>0</v>
      </c>
      <c r="H139" s="33">
        <v>66424</v>
      </c>
      <c r="I139" s="31">
        <v>17</v>
      </c>
      <c r="J139" s="34">
        <v>3837.21</v>
      </c>
      <c r="K139" s="35">
        <v>0</v>
      </c>
    </row>
    <row r="140" spans="1:11" hidden="1" x14ac:dyDescent="0.25">
      <c r="A140" s="30" t="s">
        <v>296</v>
      </c>
      <c r="B140" s="23" t="s">
        <v>297</v>
      </c>
      <c r="C140" s="31">
        <v>31</v>
      </c>
      <c r="D140" s="36">
        <v>133764</v>
      </c>
      <c r="E140" s="33">
        <v>65664</v>
      </c>
      <c r="F140" s="31">
        <v>16</v>
      </c>
      <c r="G140" s="34">
        <v>4104</v>
      </c>
      <c r="H140" s="33">
        <v>68100</v>
      </c>
      <c r="I140" s="31">
        <v>15</v>
      </c>
      <c r="J140" s="34">
        <v>4347.05</v>
      </c>
      <c r="K140" s="35">
        <v>16</v>
      </c>
    </row>
    <row r="141" spans="1:11" hidden="1" x14ac:dyDescent="0.25">
      <c r="A141" s="30" t="s">
        <v>298</v>
      </c>
      <c r="B141" s="23" t="s">
        <v>299</v>
      </c>
      <c r="C141" s="31">
        <v>21</v>
      </c>
      <c r="D141" s="36">
        <v>115693</v>
      </c>
      <c r="E141" s="33">
        <v>0</v>
      </c>
      <c r="F141" s="31">
        <v>0</v>
      </c>
      <c r="G141" s="34">
        <v>0</v>
      </c>
      <c r="H141" s="33">
        <v>115693</v>
      </c>
      <c r="I141" s="31">
        <v>21</v>
      </c>
      <c r="J141" s="34">
        <v>5287.58</v>
      </c>
      <c r="K141" s="35">
        <v>0</v>
      </c>
    </row>
    <row r="142" spans="1:11" hidden="1" x14ac:dyDescent="0.25">
      <c r="A142" s="30" t="s">
        <v>300</v>
      </c>
      <c r="B142" s="23" t="s">
        <v>301</v>
      </c>
      <c r="C142" s="31">
        <v>59</v>
      </c>
      <c r="D142" s="36">
        <v>267517</v>
      </c>
      <c r="E142" s="33">
        <v>149016</v>
      </c>
      <c r="F142" s="31">
        <v>35</v>
      </c>
      <c r="G142" s="34">
        <v>4257.6000000000004</v>
      </c>
      <c r="H142" s="33">
        <v>118501</v>
      </c>
      <c r="I142" s="31">
        <v>24</v>
      </c>
      <c r="J142" s="34">
        <v>4885.9799999999996</v>
      </c>
      <c r="K142" s="35">
        <v>35</v>
      </c>
    </row>
    <row r="143" spans="1:11" hidden="1" x14ac:dyDescent="0.25">
      <c r="A143" s="30" t="s">
        <v>302</v>
      </c>
      <c r="B143" s="23" t="s">
        <v>303</v>
      </c>
      <c r="C143" s="31">
        <v>0</v>
      </c>
      <c r="D143" s="36">
        <v>0</v>
      </c>
      <c r="E143" s="33">
        <v>0</v>
      </c>
      <c r="F143" s="31">
        <v>0</v>
      </c>
      <c r="G143" s="34">
        <v>0</v>
      </c>
      <c r="H143" s="33">
        <v>0</v>
      </c>
      <c r="I143" s="31">
        <v>0</v>
      </c>
      <c r="J143" s="34">
        <v>4000</v>
      </c>
      <c r="K143" s="35">
        <v>0</v>
      </c>
    </row>
    <row r="144" spans="1:11" hidden="1" x14ac:dyDescent="0.25">
      <c r="A144" s="30" t="s">
        <v>304</v>
      </c>
      <c r="B144" s="23" t="s">
        <v>305</v>
      </c>
      <c r="C144" s="31">
        <v>179</v>
      </c>
      <c r="D144" s="36">
        <v>472326</v>
      </c>
      <c r="E144" s="33">
        <v>323826</v>
      </c>
      <c r="F144" s="31">
        <v>125</v>
      </c>
      <c r="G144" s="34">
        <v>2590.6</v>
      </c>
      <c r="H144" s="33">
        <v>148500</v>
      </c>
      <c r="I144" s="31">
        <v>54</v>
      </c>
      <c r="J144" s="34">
        <v>2730.33</v>
      </c>
      <c r="K144" s="35">
        <v>125</v>
      </c>
    </row>
    <row r="145" spans="1:11" hidden="1" x14ac:dyDescent="0.25">
      <c r="A145" s="30" t="s">
        <v>306</v>
      </c>
      <c r="B145" s="23" t="s">
        <v>307</v>
      </c>
      <c r="C145" s="31">
        <v>0</v>
      </c>
      <c r="D145" s="36">
        <v>0</v>
      </c>
      <c r="E145" s="33">
        <v>0</v>
      </c>
      <c r="F145" s="31">
        <v>0</v>
      </c>
      <c r="G145" s="34">
        <v>0</v>
      </c>
      <c r="H145" s="33">
        <v>0</v>
      </c>
      <c r="I145" s="31">
        <v>0</v>
      </c>
      <c r="J145" s="34">
        <v>2700</v>
      </c>
      <c r="K145" s="35">
        <v>0</v>
      </c>
    </row>
    <row r="146" spans="1:11" hidden="1" x14ac:dyDescent="0.25">
      <c r="A146" s="30" t="s">
        <v>308</v>
      </c>
      <c r="B146" s="23" t="s">
        <v>309</v>
      </c>
      <c r="C146" s="31">
        <v>50</v>
      </c>
      <c r="D146" s="36">
        <v>184447</v>
      </c>
      <c r="E146" s="33">
        <v>118800</v>
      </c>
      <c r="F146" s="31">
        <v>27</v>
      </c>
      <c r="G146" s="34">
        <v>4400</v>
      </c>
      <c r="H146" s="33">
        <v>65647</v>
      </c>
      <c r="I146" s="31">
        <v>23</v>
      </c>
      <c r="J146" s="34">
        <v>2768</v>
      </c>
      <c r="K146" s="35">
        <v>27</v>
      </c>
    </row>
    <row r="147" spans="1:11" hidden="1" x14ac:dyDescent="0.25">
      <c r="A147" s="30" t="s">
        <v>310</v>
      </c>
      <c r="B147" s="23" t="s">
        <v>311</v>
      </c>
      <c r="C147" s="31">
        <v>21</v>
      </c>
      <c r="D147" s="36">
        <v>84000</v>
      </c>
      <c r="E147" s="33">
        <v>0</v>
      </c>
      <c r="F147" s="31">
        <v>0</v>
      </c>
      <c r="G147" s="34">
        <v>0</v>
      </c>
      <c r="H147" s="33">
        <v>84000</v>
      </c>
      <c r="I147" s="31">
        <v>21</v>
      </c>
      <c r="J147" s="34">
        <v>4000</v>
      </c>
      <c r="K147" s="35">
        <v>0</v>
      </c>
    </row>
    <row r="148" spans="1:11" hidden="1" x14ac:dyDescent="0.25">
      <c r="A148" s="30" t="s">
        <v>312</v>
      </c>
      <c r="B148" s="23" t="s">
        <v>313</v>
      </c>
      <c r="C148" s="31">
        <v>0</v>
      </c>
      <c r="D148" s="36">
        <v>0</v>
      </c>
      <c r="E148" s="33">
        <v>0</v>
      </c>
      <c r="F148" s="31">
        <v>0</v>
      </c>
      <c r="G148" s="34">
        <v>0</v>
      </c>
      <c r="H148" s="33">
        <v>0</v>
      </c>
      <c r="I148" s="31">
        <v>0</v>
      </c>
      <c r="J148" s="34">
        <v>2700</v>
      </c>
      <c r="K148" s="35">
        <v>0</v>
      </c>
    </row>
    <row r="149" spans="1:11" hidden="1" x14ac:dyDescent="0.25">
      <c r="A149" s="30" t="s">
        <v>314</v>
      </c>
      <c r="B149" s="23" t="s">
        <v>315</v>
      </c>
      <c r="C149" s="31">
        <v>0</v>
      </c>
      <c r="D149" s="36">
        <v>0</v>
      </c>
      <c r="E149" s="33">
        <v>0</v>
      </c>
      <c r="F149" s="31">
        <v>0</v>
      </c>
      <c r="G149" s="34">
        <v>0</v>
      </c>
      <c r="H149" s="33">
        <v>0</v>
      </c>
      <c r="I149" s="31">
        <v>0</v>
      </c>
      <c r="J149" s="34">
        <v>4972.12</v>
      </c>
      <c r="K149" s="35">
        <v>0</v>
      </c>
    </row>
    <row r="150" spans="1:11" hidden="1" x14ac:dyDescent="0.25">
      <c r="A150" s="30" t="s">
        <v>316</v>
      </c>
      <c r="B150" s="23" t="s">
        <v>317</v>
      </c>
      <c r="C150" s="31">
        <v>31</v>
      </c>
      <c r="D150" s="36">
        <v>95760</v>
      </c>
      <c r="E150" s="33">
        <v>0</v>
      </c>
      <c r="F150" s="31">
        <v>0</v>
      </c>
      <c r="G150" s="34">
        <v>0</v>
      </c>
      <c r="H150" s="33">
        <v>95760</v>
      </c>
      <c r="I150" s="31">
        <v>31</v>
      </c>
      <c r="J150" s="34">
        <v>3042.52</v>
      </c>
      <c r="K150" s="35">
        <v>0</v>
      </c>
    </row>
    <row r="151" spans="1:11" hidden="1" x14ac:dyDescent="0.25">
      <c r="A151" s="30" t="s">
        <v>318</v>
      </c>
      <c r="B151" s="23" t="s">
        <v>319</v>
      </c>
      <c r="C151" s="31">
        <v>0</v>
      </c>
      <c r="D151" s="36">
        <v>0</v>
      </c>
      <c r="E151" s="33">
        <v>0</v>
      </c>
      <c r="F151" s="31">
        <v>0</v>
      </c>
      <c r="G151" s="34">
        <v>0</v>
      </c>
      <c r="H151" s="33">
        <v>0</v>
      </c>
      <c r="I151" s="31">
        <v>0</v>
      </c>
      <c r="J151" s="34">
        <v>2700</v>
      </c>
      <c r="K151" s="35">
        <v>0</v>
      </c>
    </row>
    <row r="152" spans="1:11" hidden="1" x14ac:dyDescent="0.25">
      <c r="A152" s="30" t="s">
        <v>320</v>
      </c>
      <c r="B152" s="23" t="s">
        <v>321</v>
      </c>
      <c r="C152" s="31">
        <v>10</v>
      </c>
      <c r="D152" s="36">
        <v>34046</v>
      </c>
      <c r="E152" s="33">
        <v>0</v>
      </c>
      <c r="F152" s="31">
        <v>0</v>
      </c>
      <c r="G152" s="34">
        <v>0</v>
      </c>
      <c r="H152" s="33">
        <v>34046</v>
      </c>
      <c r="I152" s="31">
        <v>10</v>
      </c>
      <c r="J152" s="34">
        <v>3298.24</v>
      </c>
      <c r="K152" s="35">
        <v>0</v>
      </c>
    </row>
    <row r="153" spans="1:11" hidden="1" x14ac:dyDescent="0.25">
      <c r="A153" s="30" t="s">
        <v>322</v>
      </c>
      <c r="B153" s="23" t="s">
        <v>323</v>
      </c>
      <c r="C153" s="31">
        <v>0</v>
      </c>
      <c r="D153" s="36">
        <v>0</v>
      </c>
      <c r="E153" s="33">
        <v>0</v>
      </c>
      <c r="F153" s="31">
        <v>0</v>
      </c>
      <c r="G153" s="34">
        <v>0</v>
      </c>
      <c r="H153" s="33">
        <v>0</v>
      </c>
      <c r="I153" s="31">
        <v>0</v>
      </c>
      <c r="J153" s="34">
        <v>2820</v>
      </c>
      <c r="K153" s="35">
        <v>0</v>
      </c>
    </row>
    <row r="154" spans="1:11" hidden="1" x14ac:dyDescent="0.25">
      <c r="A154" s="30" t="s">
        <v>324</v>
      </c>
      <c r="B154" s="23" t="s">
        <v>325</v>
      </c>
      <c r="C154" s="31">
        <v>39</v>
      </c>
      <c r="D154" s="36">
        <v>176375</v>
      </c>
      <c r="E154" s="33">
        <v>95040</v>
      </c>
      <c r="F154" s="31">
        <v>21</v>
      </c>
      <c r="G154" s="34">
        <v>4525.71</v>
      </c>
      <c r="H154" s="33">
        <v>81335</v>
      </c>
      <c r="I154" s="31">
        <v>18</v>
      </c>
      <c r="J154" s="34">
        <v>4411.26</v>
      </c>
      <c r="K154" s="35">
        <v>21</v>
      </c>
    </row>
    <row r="155" spans="1:11" hidden="1" x14ac:dyDescent="0.25">
      <c r="A155" s="30" t="s">
        <v>326</v>
      </c>
      <c r="B155" s="23" t="s">
        <v>327</v>
      </c>
      <c r="C155" s="31">
        <v>82</v>
      </c>
      <c r="D155" s="36">
        <v>412572</v>
      </c>
      <c r="E155" s="33">
        <v>277860</v>
      </c>
      <c r="F155" s="31">
        <v>58</v>
      </c>
      <c r="G155" s="34">
        <v>4790.68</v>
      </c>
      <c r="H155" s="33">
        <v>134712</v>
      </c>
      <c r="I155" s="31">
        <v>24</v>
      </c>
      <c r="J155" s="34">
        <v>5580.45</v>
      </c>
      <c r="K155" s="35">
        <v>58</v>
      </c>
    </row>
    <row r="156" spans="1:11" hidden="1" x14ac:dyDescent="0.25">
      <c r="A156" s="30" t="s">
        <v>328</v>
      </c>
      <c r="B156" s="23" t="s">
        <v>329</v>
      </c>
      <c r="C156" s="31">
        <v>161</v>
      </c>
      <c r="D156" s="36">
        <v>435676</v>
      </c>
      <c r="E156" s="33">
        <v>435676</v>
      </c>
      <c r="F156" s="31">
        <v>161</v>
      </c>
      <c r="G156" s="34">
        <v>2706.06</v>
      </c>
      <c r="H156" s="33">
        <v>0</v>
      </c>
      <c r="I156" s="31">
        <v>0</v>
      </c>
      <c r="J156" s="34">
        <v>2700</v>
      </c>
      <c r="K156" s="35">
        <v>161</v>
      </c>
    </row>
    <row r="157" spans="1:11" hidden="1" x14ac:dyDescent="0.25">
      <c r="A157" s="30" t="s">
        <v>330</v>
      </c>
      <c r="B157" s="23" t="s">
        <v>331</v>
      </c>
      <c r="C157" s="31">
        <v>78</v>
      </c>
      <c r="D157" s="36">
        <v>236197</v>
      </c>
      <c r="E157" s="33">
        <v>159300</v>
      </c>
      <c r="F157" s="31">
        <v>50</v>
      </c>
      <c r="G157" s="34">
        <v>3186</v>
      </c>
      <c r="H157" s="33">
        <v>76897</v>
      </c>
      <c r="I157" s="31">
        <v>28</v>
      </c>
      <c r="J157" s="34">
        <v>2700</v>
      </c>
      <c r="K157" s="35">
        <v>50</v>
      </c>
    </row>
    <row r="158" spans="1:11" hidden="1" x14ac:dyDescent="0.25">
      <c r="A158" s="30" t="s">
        <v>332</v>
      </c>
      <c r="B158" s="23" t="s">
        <v>333</v>
      </c>
      <c r="C158" s="31">
        <v>0</v>
      </c>
      <c r="D158" s="36">
        <v>0</v>
      </c>
      <c r="E158" s="33">
        <v>0</v>
      </c>
      <c r="F158" s="31">
        <v>0</v>
      </c>
      <c r="G158" s="34">
        <v>0</v>
      </c>
      <c r="H158" s="33">
        <v>0</v>
      </c>
      <c r="I158" s="31">
        <v>0</v>
      </c>
      <c r="J158" s="34">
        <v>2700</v>
      </c>
      <c r="K158" s="35">
        <v>0</v>
      </c>
    </row>
    <row r="159" spans="1:11" hidden="1" x14ac:dyDescent="0.25">
      <c r="A159" s="30" t="s">
        <v>334</v>
      </c>
      <c r="B159" s="23" t="s">
        <v>335</v>
      </c>
      <c r="C159" s="31">
        <v>18</v>
      </c>
      <c r="D159" s="36">
        <v>53997</v>
      </c>
      <c r="E159" s="33">
        <v>0</v>
      </c>
      <c r="F159" s="31">
        <v>0</v>
      </c>
      <c r="G159" s="34">
        <v>0</v>
      </c>
      <c r="H159" s="33">
        <v>53997</v>
      </c>
      <c r="I159" s="31">
        <v>18</v>
      </c>
      <c r="J159" s="34">
        <v>2943.88</v>
      </c>
      <c r="K159" s="35">
        <v>0</v>
      </c>
    </row>
    <row r="160" spans="1:11" hidden="1" x14ac:dyDescent="0.25">
      <c r="A160" s="30" t="s">
        <v>336</v>
      </c>
      <c r="B160" s="23" t="s">
        <v>337</v>
      </c>
      <c r="C160" s="31">
        <v>0</v>
      </c>
      <c r="D160" s="36">
        <v>0</v>
      </c>
      <c r="E160" s="33">
        <v>0</v>
      </c>
      <c r="F160" s="31">
        <v>0</v>
      </c>
      <c r="G160" s="34">
        <v>0</v>
      </c>
      <c r="H160" s="33">
        <v>0</v>
      </c>
      <c r="I160" s="31">
        <v>0</v>
      </c>
      <c r="J160" s="34">
        <v>2700</v>
      </c>
      <c r="K160" s="35">
        <v>0</v>
      </c>
    </row>
    <row r="161" spans="1:11" hidden="1" x14ac:dyDescent="0.25">
      <c r="A161" s="30" t="s">
        <v>338</v>
      </c>
      <c r="B161" s="23" t="s">
        <v>339</v>
      </c>
      <c r="C161" s="31">
        <v>20</v>
      </c>
      <c r="D161" s="36">
        <v>54000</v>
      </c>
      <c r="E161" s="33">
        <v>0</v>
      </c>
      <c r="F161" s="31">
        <v>0</v>
      </c>
      <c r="G161" s="34">
        <v>0</v>
      </c>
      <c r="H161" s="33">
        <v>54000</v>
      </c>
      <c r="I161" s="31">
        <v>20</v>
      </c>
      <c r="J161" s="34">
        <v>2700</v>
      </c>
      <c r="K161" s="35">
        <v>0</v>
      </c>
    </row>
    <row r="162" spans="1:11" hidden="1" x14ac:dyDescent="0.25">
      <c r="A162" s="30" t="s">
        <v>340</v>
      </c>
      <c r="B162" s="23" t="s">
        <v>341</v>
      </c>
      <c r="C162" s="31">
        <v>81</v>
      </c>
      <c r="D162" s="36">
        <v>218700</v>
      </c>
      <c r="E162" s="33">
        <v>0</v>
      </c>
      <c r="F162" s="31">
        <v>0</v>
      </c>
      <c r="G162" s="34">
        <v>0</v>
      </c>
      <c r="H162" s="33">
        <v>218700</v>
      </c>
      <c r="I162" s="31">
        <v>81</v>
      </c>
      <c r="J162" s="34">
        <v>2700</v>
      </c>
      <c r="K162" s="35">
        <v>0</v>
      </c>
    </row>
    <row r="163" spans="1:11" hidden="1" x14ac:dyDescent="0.25">
      <c r="A163" s="30" t="s">
        <v>342</v>
      </c>
      <c r="B163" s="23" t="s">
        <v>343</v>
      </c>
      <c r="C163" s="31">
        <v>0</v>
      </c>
      <c r="D163" s="36">
        <v>0</v>
      </c>
      <c r="E163" s="33">
        <v>0</v>
      </c>
      <c r="F163" s="31">
        <v>0</v>
      </c>
      <c r="G163" s="34">
        <v>0</v>
      </c>
      <c r="H163" s="33">
        <v>0</v>
      </c>
      <c r="I163" s="31">
        <v>0</v>
      </c>
      <c r="J163" s="34">
        <v>2700</v>
      </c>
      <c r="K163" s="35">
        <v>0</v>
      </c>
    </row>
    <row r="164" spans="1:11" hidden="1" x14ac:dyDescent="0.25">
      <c r="A164" s="30" t="s">
        <v>344</v>
      </c>
      <c r="B164" s="23" t="s">
        <v>345</v>
      </c>
      <c r="C164" s="31">
        <v>11</v>
      </c>
      <c r="D164" s="36">
        <v>30166</v>
      </c>
      <c r="E164" s="33">
        <v>0</v>
      </c>
      <c r="F164" s="31">
        <v>0</v>
      </c>
      <c r="G164" s="34">
        <v>0</v>
      </c>
      <c r="H164" s="33">
        <v>30166</v>
      </c>
      <c r="I164" s="31">
        <v>11</v>
      </c>
      <c r="J164" s="34">
        <v>2700</v>
      </c>
      <c r="K164" s="35">
        <v>0</v>
      </c>
    </row>
    <row r="165" spans="1:11" hidden="1" x14ac:dyDescent="0.25">
      <c r="A165" s="30" t="s">
        <v>346</v>
      </c>
      <c r="B165" s="23" t="s">
        <v>347</v>
      </c>
      <c r="C165" s="31">
        <v>0</v>
      </c>
      <c r="D165" s="36">
        <v>0</v>
      </c>
      <c r="E165" s="33">
        <v>0</v>
      </c>
      <c r="F165" s="31">
        <v>0</v>
      </c>
      <c r="G165" s="34">
        <v>0</v>
      </c>
      <c r="H165" s="33">
        <v>0</v>
      </c>
      <c r="I165" s="31">
        <v>0</v>
      </c>
      <c r="J165" s="34">
        <v>2700</v>
      </c>
      <c r="K165" s="35">
        <v>0</v>
      </c>
    </row>
    <row r="166" spans="1:11" hidden="1" x14ac:dyDescent="0.25">
      <c r="A166" s="30" t="s">
        <v>348</v>
      </c>
      <c r="B166" s="23" t="s">
        <v>349</v>
      </c>
      <c r="C166" s="31">
        <v>1621</v>
      </c>
      <c r="D166" s="36">
        <v>4741033</v>
      </c>
      <c r="E166" s="33">
        <v>3704233</v>
      </c>
      <c r="F166" s="31">
        <v>1237</v>
      </c>
      <c r="G166" s="34">
        <v>2994.52</v>
      </c>
      <c r="H166" s="33">
        <v>1036800</v>
      </c>
      <c r="I166" s="31">
        <v>384</v>
      </c>
      <c r="J166" s="34">
        <v>2700</v>
      </c>
      <c r="K166" s="35">
        <v>1237</v>
      </c>
    </row>
    <row r="167" spans="1:11" hidden="1" x14ac:dyDescent="0.25">
      <c r="A167" s="30" t="s">
        <v>350</v>
      </c>
      <c r="B167" s="23" t="s">
        <v>351</v>
      </c>
      <c r="C167" s="31">
        <v>54</v>
      </c>
      <c r="D167" s="36">
        <v>156349</v>
      </c>
      <c r="E167" s="33">
        <v>54000</v>
      </c>
      <c r="F167" s="31">
        <v>19</v>
      </c>
      <c r="G167" s="34">
        <v>2842.1</v>
      </c>
      <c r="H167" s="33">
        <v>102349</v>
      </c>
      <c r="I167" s="31">
        <v>35</v>
      </c>
      <c r="J167" s="34">
        <v>2871.92</v>
      </c>
      <c r="K167" s="35">
        <v>19</v>
      </c>
    </row>
    <row r="168" spans="1:11" hidden="1" x14ac:dyDescent="0.25">
      <c r="A168" s="30" t="s">
        <v>352</v>
      </c>
      <c r="B168" s="23" t="s">
        <v>353</v>
      </c>
      <c r="C168" s="31">
        <v>0</v>
      </c>
      <c r="D168" s="36">
        <v>0</v>
      </c>
      <c r="E168" s="33">
        <v>0</v>
      </c>
      <c r="F168" s="31">
        <v>0</v>
      </c>
      <c r="G168" s="34">
        <v>0</v>
      </c>
      <c r="H168" s="33">
        <v>0</v>
      </c>
      <c r="I168" s="31">
        <v>0</v>
      </c>
      <c r="J168" s="34">
        <v>2700</v>
      </c>
      <c r="K168" s="35">
        <v>0</v>
      </c>
    </row>
    <row r="169" spans="1:11" hidden="1" x14ac:dyDescent="0.25">
      <c r="A169" s="30" t="s">
        <v>354</v>
      </c>
      <c r="B169" s="23" t="s">
        <v>355</v>
      </c>
      <c r="C169" s="31">
        <v>0</v>
      </c>
      <c r="D169" s="36">
        <v>0</v>
      </c>
      <c r="E169" s="33">
        <v>0</v>
      </c>
      <c r="F169" s="31">
        <v>0</v>
      </c>
      <c r="G169" s="34">
        <v>0</v>
      </c>
      <c r="H169" s="33">
        <v>0</v>
      </c>
      <c r="I169" s="31">
        <v>0</v>
      </c>
      <c r="J169" s="34">
        <v>2700</v>
      </c>
      <c r="K169" s="35">
        <v>0</v>
      </c>
    </row>
    <row r="170" spans="1:11" hidden="1" x14ac:dyDescent="0.25">
      <c r="A170" s="30" t="s">
        <v>356</v>
      </c>
      <c r="B170" s="23" t="s">
        <v>357</v>
      </c>
      <c r="C170" s="31">
        <v>0</v>
      </c>
      <c r="D170" s="36">
        <v>0</v>
      </c>
      <c r="E170" s="33">
        <v>0</v>
      </c>
      <c r="F170" s="31">
        <v>0</v>
      </c>
      <c r="G170" s="34">
        <v>0</v>
      </c>
      <c r="H170" s="33">
        <v>0</v>
      </c>
      <c r="I170" s="31">
        <v>0</v>
      </c>
      <c r="J170" s="34">
        <v>2700</v>
      </c>
      <c r="K170" s="35">
        <v>0</v>
      </c>
    </row>
    <row r="171" spans="1:11" hidden="1" x14ac:dyDescent="0.25">
      <c r="A171" s="30" t="s">
        <v>358</v>
      </c>
      <c r="B171" s="23" t="s">
        <v>359</v>
      </c>
      <c r="C171" s="31">
        <v>47</v>
      </c>
      <c r="D171" s="36">
        <v>129720</v>
      </c>
      <c r="E171" s="33">
        <v>0</v>
      </c>
      <c r="F171" s="31">
        <v>0</v>
      </c>
      <c r="G171" s="34">
        <v>0</v>
      </c>
      <c r="H171" s="33">
        <v>129720</v>
      </c>
      <c r="I171" s="31">
        <v>47</v>
      </c>
      <c r="J171" s="34">
        <v>2760</v>
      </c>
      <c r="K171" s="35">
        <v>0</v>
      </c>
    </row>
    <row r="172" spans="1:11" hidden="1" x14ac:dyDescent="0.25">
      <c r="A172" s="30" t="s">
        <v>360</v>
      </c>
      <c r="B172" s="23" t="s">
        <v>361</v>
      </c>
      <c r="C172" s="31">
        <v>47</v>
      </c>
      <c r="D172" s="36">
        <v>134616</v>
      </c>
      <c r="E172" s="33">
        <v>91836</v>
      </c>
      <c r="F172" s="31">
        <v>32</v>
      </c>
      <c r="G172" s="34">
        <v>2869.87</v>
      </c>
      <c r="H172" s="33">
        <v>42780</v>
      </c>
      <c r="I172" s="31">
        <v>15</v>
      </c>
      <c r="J172" s="34">
        <v>2852</v>
      </c>
      <c r="K172" s="35">
        <v>32</v>
      </c>
    </row>
    <row r="173" spans="1:11" hidden="1" x14ac:dyDescent="0.25">
      <c r="A173" s="30" t="s">
        <v>362</v>
      </c>
      <c r="B173" s="23" t="s">
        <v>363</v>
      </c>
      <c r="C173" s="31">
        <v>0</v>
      </c>
      <c r="D173" s="36">
        <v>0</v>
      </c>
      <c r="E173" s="33">
        <v>0</v>
      </c>
      <c r="F173" s="31">
        <v>0</v>
      </c>
      <c r="G173" s="34">
        <v>0</v>
      </c>
      <c r="H173" s="33">
        <v>0</v>
      </c>
      <c r="I173" s="31">
        <v>0</v>
      </c>
      <c r="J173" s="34">
        <v>2700</v>
      </c>
      <c r="K173" s="35">
        <v>0</v>
      </c>
    </row>
    <row r="174" spans="1:11" hidden="1" x14ac:dyDescent="0.25">
      <c r="A174" s="30" t="s">
        <v>364</v>
      </c>
      <c r="B174" s="23" t="s">
        <v>365</v>
      </c>
      <c r="C174" s="31">
        <v>0</v>
      </c>
      <c r="D174" s="36">
        <v>0</v>
      </c>
      <c r="E174" s="33">
        <v>0</v>
      </c>
      <c r="F174" s="31">
        <v>0</v>
      </c>
      <c r="G174" s="34">
        <v>0</v>
      </c>
      <c r="H174" s="33">
        <v>0</v>
      </c>
      <c r="I174" s="31">
        <v>0</v>
      </c>
      <c r="J174" s="34">
        <v>2700</v>
      </c>
      <c r="K174" s="35">
        <v>0</v>
      </c>
    </row>
    <row r="175" spans="1:11" hidden="1" x14ac:dyDescent="0.25">
      <c r="A175" s="30" t="s">
        <v>366</v>
      </c>
      <c r="B175" s="23" t="s">
        <v>367</v>
      </c>
      <c r="C175" s="31">
        <v>15</v>
      </c>
      <c r="D175" s="36">
        <v>66750</v>
      </c>
      <c r="E175" s="33">
        <v>0</v>
      </c>
      <c r="F175" s="31">
        <v>0</v>
      </c>
      <c r="G175" s="34">
        <v>0</v>
      </c>
      <c r="H175" s="33">
        <v>66750</v>
      </c>
      <c r="I175" s="31">
        <v>15</v>
      </c>
      <c r="J175" s="34">
        <v>4184.87</v>
      </c>
      <c r="K175" s="35">
        <v>0</v>
      </c>
    </row>
    <row r="176" spans="1:11" hidden="1" x14ac:dyDescent="0.25">
      <c r="A176" s="30" t="s">
        <v>368</v>
      </c>
      <c r="B176" s="23" t="s">
        <v>369</v>
      </c>
      <c r="C176" s="31">
        <v>20</v>
      </c>
      <c r="D176" s="36">
        <v>109582</v>
      </c>
      <c r="E176" s="33">
        <v>56000</v>
      </c>
      <c r="F176" s="31">
        <v>11</v>
      </c>
      <c r="G176" s="34">
        <v>5090.8999999999996</v>
      </c>
      <c r="H176" s="33">
        <v>53582</v>
      </c>
      <c r="I176" s="31">
        <v>9</v>
      </c>
      <c r="J176" s="34">
        <v>5805.9</v>
      </c>
      <c r="K176" s="35">
        <v>11</v>
      </c>
    </row>
    <row r="177" spans="1:11" hidden="1" x14ac:dyDescent="0.25">
      <c r="A177" s="30" t="s">
        <v>370</v>
      </c>
      <c r="B177" s="23" t="s">
        <v>371</v>
      </c>
      <c r="C177" s="31">
        <v>15</v>
      </c>
      <c r="D177" s="36">
        <v>60827</v>
      </c>
      <c r="E177" s="33">
        <v>0</v>
      </c>
      <c r="F177" s="31">
        <v>0</v>
      </c>
      <c r="G177" s="34">
        <v>0</v>
      </c>
      <c r="H177" s="33">
        <v>60827</v>
      </c>
      <c r="I177" s="31">
        <v>15</v>
      </c>
      <c r="J177" s="34">
        <v>3824</v>
      </c>
      <c r="K177" s="35">
        <v>0</v>
      </c>
    </row>
    <row r="178" spans="1:11" hidden="1" x14ac:dyDescent="0.25">
      <c r="A178" s="30" t="s">
        <v>372</v>
      </c>
      <c r="B178" s="23" t="s">
        <v>373</v>
      </c>
      <c r="C178" s="31">
        <v>20</v>
      </c>
      <c r="D178" s="36">
        <v>62100</v>
      </c>
      <c r="E178" s="33">
        <v>0</v>
      </c>
      <c r="F178" s="31">
        <v>0</v>
      </c>
      <c r="G178" s="34">
        <v>0</v>
      </c>
      <c r="H178" s="33">
        <v>62100</v>
      </c>
      <c r="I178" s="31">
        <v>20</v>
      </c>
      <c r="J178" s="34">
        <v>2982.5</v>
      </c>
      <c r="K178" s="35">
        <v>0</v>
      </c>
    </row>
    <row r="179" spans="1:11" hidden="1" x14ac:dyDescent="0.25">
      <c r="A179" s="30" t="s">
        <v>374</v>
      </c>
      <c r="B179" s="23" t="s">
        <v>375</v>
      </c>
      <c r="C179" s="31">
        <v>0</v>
      </c>
      <c r="D179" s="36">
        <v>0</v>
      </c>
      <c r="E179" s="33">
        <v>0</v>
      </c>
      <c r="F179" s="31">
        <v>0</v>
      </c>
      <c r="G179" s="34">
        <v>0</v>
      </c>
      <c r="H179" s="33">
        <v>0</v>
      </c>
      <c r="I179" s="31">
        <v>0</v>
      </c>
      <c r="J179" s="34">
        <v>3112</v>
      </c>
      <c r="K179" s="35">
        <v>0</v>
      </c>
    </row>
    <row r="180" spans="1:11" hidden="1" x14ac:dyDescent="0.25">
      <c r="A180" s="30" t="s">
        <v>376</v>
      </c>
      <c r="B180" s="23" t="s">
        <v>377</v>
      </c>
      <c r="C180" s="31">
        <v>43</v>
      </c>
      <c r="D180" s="36">
        <v>186967</v>
      </c>
      <c r="E180" s="33">
        <v>0</v>
      </c>
      <c r="F180" s="31">
        <v>0</v>
      </c>
      <c r="G180" s="34">
        <v>0</v>
      </c>
      <c r="H180" s="33">
        <v>186967</v>
      </c>
      <c r="I180" s="31">
        <v>43</v>
      </c>
      <c r="J180" s="34">
        <v>4346.38</v>
      </c>
      <c r="K180" s="35">
        <v>0</v>
      </c>
    </row>
    <row r="181" spans="1:11" hidden="1" x14ac:dyDescent="0.25">
      <c r="A181" s="30" t="s">
        <v>378</v>
      </c>
      <c r="B181" s="23" t="s">
        <v>379</v>
      </c>
      <c r="C181" s="31">
        <v>33</v>
      </c>
      <c r="D181" s="36">
        <v>50614</v>
      </c>
      <c r="E181" s="33">
        <v>99161</v>
      </c>
      <c r="F181" s="31">
        <v>33</v>
      </c>
      <c r="G181" s="34">
        <v>3004.87</v>
      </c>
      <c r="H181" s="33">
        <v>0</v>
      </c>
      <c r="I181" s="31">
        <v>0</v>
      </c>
      <c r="J181" s="34">
        <v>2700</v>
      </c>
      <c r="K181" s="35">
        <v>29</v>
      </c>
    </row>
    <row r="182" spans="1:11" hidden="1" x14ac:dyDescent="0.25">
      <c r="A182" s="30" t="s">
        <v>380</v>
      </c>
      <c r="B182" s="23" t="s">
        <v>381</v>
      </c>
      <c r="C182" s="31">
        <v>345</v>
      </c>
      <c r="D182" s="36">
        <v>1386068</v>
      </c>
      <c r="E182" s="33">
        <v>944591</v>
      </c>
      <c r="F182" s="31">
        <v>247</v>
      </c>
      <c r="G182" s="34">
        <v>3824.25</v>
      </c>
      <c r="H182" s="33">
        <v>441477</v>
      </c>
      <c r="I182" s="31">
        <v>98</v>
      </c>
      <c r="J182" s="34">
        <v>4483.79</v>
      </c>
      <c r="K182" s="35">
        <v>247</v>
      </c>
    </row>
    <row r="183" spans="1:11" hidden="1" x14ac:dyDescent="0.25">
      <c r="A183" s="30" t="s">
        <v>382</v>
      </c>
      <c r="B183" s="23" t="s">
        <v>383</v>
      </c>
      <c r="C183" s="31">
        <v>33</v>
      </c>
      <c r="D183" s="36">
        <v>164736</v>
      </c>
      <c r="E183" s="33">
        <v>99864</v>
      </c>
      <c r="F183" s="31">
        <v>15</v>
      </c>
      <c r="G183" s="34">
        <v>6657.6</v>
      </c>
      <c r="H183" s="33">
        <v>64872</v>
      </c>
      <c r="I183" s="31">
        <v>18</v>
      </c>
      <c r="J183" s="34">
        <v>3604</v>
      </c>
      <c r="K183" s="35">
        <v>15</v>
      </c>
    </row>
    <row r="184" spans="1:11" hidden="1" x14ac:dyDescent="0.25">
      <c r="A184" s="30" t="s">
        <v>384</v>
      </c>
      <c r="B184" s="23" t="s">
        <v>385</v>
      </c>
      <c r="C184" s="31">
        <v>215</v>
      </c>
      <c r="D184" s="36">
        <v>564510</v>
      </c>
      <c r="E184" s="33">
        <v>581582</v>
      </c>
      <c r="F184" s="31">
        <v>215</v>
      </c>
      <c r="G184" s="34">
        <v>2705.03</v>
      </c>
      <c r="H184" s="33">
        <v>0</v>
      </c>
      <c r="I184" s="31">
        <v>0</v>
      </c>
      <c r="J184" s="34">
        <v>3164.78</v>
      </c>
      <c r="K184" s="35">
        <v>215</v>
      </c>
    </row>
    <row r="185" spans="1:11" hidden="1" x14ac:dyDescent="0.25">
      <c r="A185" s="30" t="s">
        <v>386</v>
      </c>
      <c r="B185" s="23" t="s">
        <v>387</v>
      </c>
      <c r="C185" s="31">
        <v>38</v>
      </c>
      <c r="D185" s="36">
        <v>102667</v>
      </c>
      <c r="E185" s="33">
        <v>0</v>
      </c>
      <c r="F185" s="31">
        <v>0</v>
      </c>
      <c r="G185" s="34">
        <v>0</v>
      </c>
      <c r="H185" s="33">
        <v>102667</v>
      </c>
      <c r="I185" s="31">
        <v>38</v>
      </c>
      <c r="J185" s="34">
        <v>2700</v>
      </c>
      <c r="K185" s="35">
        <v>0</v>
      </c>
    </row>
    <row r="186" spans="1:11" hidden="1" x14ac:dyDescent="0.25">
      <c r="A186" s="30" t="s">
        <v>388</v>
      </c>
      <c r="B186" s="23" t="s">
        <v>389</v>
      </c>
      <c r="C186" s="31">
        <v>0</v>
      </c>
      <c r="D186" s="36">
        <v>0</v>
      </c>
      <c r="E186" s="33">
        <v>0</v>
      </c>
      <c r="F186" s="31">
        <v>0</v>
      </c>
      <c r="G186" s="34">
        <v>0</v>
      </c>
      <c r="H186" s="33">
        <v>0</v>
      </c>
      <c r="I186" s="31">
        <v>0</v>
      </c>
      <c r="J186" s="34">
        <v>2700</v>
      </c>
      <c r="K186" s="35">
        <v>0</v>
      </c>
    </row>
    <row r="187" spans="1:11" hidden="1" x14ac:dyDescent="0.25">
      <c r="A187" s="30" t="s">
        <v>390</v>
      </c>
      <c r="B187" s="23" t="s">
        <v>391</v>
      </c>
      <c r="C187" s="31">
        <v>62</v>
      </c>
      <c r="D187" s="36">
        <v>213767</v>
      </c>
      <c r="E187" s="33">
        <v>141496</v>
      </c>
      <c r="F187" s="31">
        <v>41</v>
      </c>
      <c r="G187" s="34">
        <v>3451.12</v>
      </c>
      <c r="H187" s="33">
        <v>72271</v>
      </c>
      <c r="I187" s="31">
        <v>21</v>
      </c>
      <c r="J187" s="34">
        <v>3372</v>
      </c>
      <c r="K187" s="35">
        <v>41</v>
      </c>
    </row>
    <row r="188" spans="1:11" hidden="1" x14ac:dyDescent="0.25">
      <c r="A188" s="30" t="s">
        <v>392</v>
      </c>
      <c r="B188" s="23" t="s">
        <v>393</v>
      </c>
      <c r="C188" s="31">
        <v>0</v>
      </c>
      <c r="D188" s="36">
        <v>0</v>
      </c>
      <c r="E188" s="33">
        <v>0</v>
      </c>
      <c r="F188" s="31">
        <v>0</v>
      </c>
      <c r="G188" s="34">
        <v>0</v>
      </c>
      <c r="H188" s="33">
        <v>0</v>
      </c>
      <c r="I188" s="31">
        <v>0</v>
      </c>
      <c r="J188" s="34">
        <v>3305.09</v>
      </c>
      <c r="K188" s="35">
        <v>0</v>
      </c>
    </row>
    <row r="189" spans="1:11" hidden="1" x14ac:dyDescent="0.25">
      <c r="A189" s="30" t="s">
        <v>394</v>
      </c>
      <c r="B189" s="23" t="s">
        <v>395</v>
      </c>
      <c r="C189" s="31">
        <v>0</v>
      </c>
      <c r="D189" s="36">
        <v>0</v>
      </c>
      <c r="E189" s="33">
        <v>0</v>
      </c>
      <c r="F189" s="31">
        <v>0</v>
      </c>
      <c r="G189" s="34">
        <v>0</v>
      </c>
      <c r="H189" s="33">
        <v>0</v>
      </c>
      <c r="I189" s="31">
        <v>0</v>
      </c>
      <c r="J189" s="34">
        <v>2700</v>
      </c>
      <c r="K189" s="35">
        <v>0</v>
      </c>
    </row>
    <row r="190" spans="1:11" hidden="1" x14ac:dyDescent="0.25">
      <c r="A190" s="30" t="s">
        <v>396</v>
      </c>
      <c r="B190" s="23" t="s">
        <v>397</v>
      </c>
      <c r="C190" s="31">
        <v>38</v>
      </c>
      <c r="D190" s="36">
        <v>155082</v>
      </c>
      <c r="E190" s="33">
        <v>65920</v>
      </c>
      <c r="F190" s="31">
        <v>18</v>
      </c>
      <c r="G190" s="34">
        <v>3662.22</v>
      </c>
      <c r="H190" s="33">
        <v>89162</v>
      </c>
      <c r="I190" s="31">
        <v>20</v>
      </c>
      <c r="J190" s="34">
        <v>4441.93</v>
      </c>
      <c r="K190" s="35">
        <v>18</v>
      </c>
    </row>
    <row r="191" spans="1:11" hidden="1" x14ac:dyDescent="0.25">
      <c r="A191" s="30" t="s">
        <v>398</v>
      </c>
      <c r="B191" s="23" t="s">
        <v>399</v>
      </c>
      <c r="C191" s="31">
        <v>30</v>
      </c>
      <c r="D191" s="36">
        <v>145087</v>
      </c>
      <c r="E191" s="33">
        <v>0</v>
      </c>
      <c r="F191" s="31">
        <v>0</v>
      </c>
      <c r="G191" s="34">
        <v>0</v>
      </c>
      <c r="H191" s="33">
        <v>145087</v>
      </c>
      <c r="I191" s="31">
        <v>30</v>
      </c>
      <c r="J191" s="34">
        <v>4686.28</v>
      </c>
      <c r="K191" s="35">
        <v>0</v>
      </c>
    </row>
    <row r="192" spans="1:11" hidden="1" x14ac:dyDescent="0.25">
      <c r="A192" s="30" t="s">
        <v>400</v>
      </c>
      <c r="B192" s="23" t="s">
        <v>401</v>
      </c>
      <c r="C192" s="31">
        <v>163</v>
      </c>
      <c r="D192" s="36">
        <v>419194</v>
      </c>
      <c r="E192" s="33">
        <v>132994</v>
      </c>
      <c r="F192" s="31">
        <v>57</v>
      </c>
      <c r="G192" s="34">
        <v>2333.2199999999998</v>
      </c>
      <c r="H192" s="33">
        <v>286200</v>
      </c>
      <c r="I192" s="31">
        <v>106</v>
      </c>
      <c r="J192" s="34">
        <v>2700</v>
      </c>
      <c r="K192" s="35">
        <v>57</v>
      </c>
    </row>
    <row r="193" spans="1:11" hidden="1" x14ac:dyDescent="0.25">
      <c r="A193" s="30" t="s">
        <v>402</v>
      </c>
      <c r="B193" s="23" t="s">
        <v>403</v>
      </c>
      <c r="C193" s="31">
        <v>0</v>
      </c>
      <c r="D193" s="36">
        <v>0</v>
      </c>
      <c r="E193" s="33">
        <v>0</v>
      </c>
      <c r="F193" s="31">
        <v>0</v>
      </c>
      <c r="G193" s="34">
        <v>0</v>
      </c>
      <c r="H193" s="33">
        <v>0</v>
      </c>
      <c r="I193" s="31">
        <v>0</v>
      </c>
      <c r="J193" s="34">
        <v>2700</v>
      </c>
      <c r="K193" s="35">
        <v>0</v>
      </c>
    </row>
    <row r="194" spans="1:11" hidden="1" x14ac:dyDescent="0.25">
      <c r="A194" s="30" t="s">
        <v>404</v>
      </c>
      <c r="B194" s="23" t="s">
        <v>405</v>
      </c>
      <c r="C194" s="31">
        <v>17</v>
      </c>
      <c r="D194" s="36">
        <v>101554</v>
      </c>
      <c r="E194" s="33">
        <v>0</v>
      </c>
      <c r="F194" s="31">
        <v>0</v>
      </c>
      <c r="G194" s="34">
        <v>0</v>
      </c>
      <c r="H194" s="33">
        <v>101554</v>
      </c>
      <c r="I194" s="31">
        <v>17</v>
      </c>
      <c r="J194" s="34">
        <v>5919.34</v>
      </c>
      <c r="K194" s="35">
        <v>0</v>
      </c>
    </row>
    <row r="195" spans="1:11" hidden="1" x14ac:dyDescent="0.25">
      <c r="A195" s="30" t="s">
        <v>406</v>
      </c>
      <c r="B195" s="23" t="s">
        <v>407</v>
      </c>
      <c r="C195" s="31">
        <v>0</v>
      </c>
      <c r="D195" s="36">
        <v>0</v>
      </c>
      <c r="E195" s="33">
        <v>0</v>
      </c>
      <c r="F195" s="31">
        <v>0</v>
      </c>
      <c r="G195" s="34">
        <v>0</v>
      </c>
      <c r="H195" s="33">
        <v>0</v>
      </c>
      <c r="I195" s="31">
        <v>0</v>
      </c>
      <c r="J195" s="34">
        <v>2700</v>
      </c>
      <c r="K195" s="35">
        <v>0</v>
      </c>
    </row>
    <row r="196" spans="1:11" hidden="1" x14ac:dyDescent="0.25">
      <c r="A196" s="30" t="s">
        <v>408</v>
      </c>
      <c r="B196" s="23" t="s">
        <v>409</v>
      </c>
      <c r="C196" s="31">
        <v>2</v>
      </c>
      <c r="D196" s="36">
        <v>5400</v>
      </c>
      <c r="E196" s="33">
        <v>0</v>
      </c>
      <c r="F196" s="31">
        <v>0</v>
      </c>
      <c r="G196" s="34">
        <v>0</v>
      </c>
      <c r="H196" s="33">
        <v>5400</v>
      </c>
      <c r="I196" s="31">
        <v>2</v>
      </c>
      <c r="J196" s="34">
        <v>2700</v>
      </c>
      <c r="K196" s="35">
        <v>0</v>
      </c>
    </row>
    <row r="197" spans="1:11" hidden="1" x14ac:dyDescent="0.25">
      <c r="A197" s="30" t="s">
        <v>410</v>
      </c>
      <c r="B197" s="23" t="s">
        <v>411</v>
      </c>
      <c r="C197" s="31">
        <v>42</v>
      </c>
      <c r="D197" s="36">
        <v>0</v>
      </c>
      <c r="E197" s="33">
        <v>114756</v>
      </c>
      <c r="F197" s="31">
        <v>42</v>
      </c>
      <c r="G197" s="34">
        <v>2732.28</v>
      </c>
      <c r="H197" s="33">
        <v>0</v>
      </c>
      <c r="I197" s="31">
        <v>0</v>
      </c>
      <c r="J197" s="34">
        <v>2700</v>
      </c>
      <c r="K197" s="35">
        <v>0</v>
      </c>
    </row>
    <row r="198" spans="1:11" hidden="1" x14ac:dyDescent="0.25">
      <c r="A198" s="30" t="s">
        <v>412</v>
      </c>
      <c r="B198" s="23" t="s">
        <v>413</v>
      </c>
      <c r="C198" s="31">
        <v>0</v>
      </c>
      <c r="D198" s="36">
        <v>0</v>
      </c>
      <c r="E198" s="33">
        <v>0</v>
      </c>
      <c r="F198" s="31">
        <v>0</v>
      </c>
      <c r="G198" s="34">
        <v>0</v>
      </c>
      <c r="H198" s="33">
        <v>0</v>
      </c>
      <c r="I198" s="31">
        <v>0</v>
      </c>
      <c r="J198" s="34">
        <v>2700</v>
      </c>
      <c r="K198" s="35">
        <v>0</v>
      </c>
    </row>
    <row r="199" spans="1:11" hidden="1" x14ac:dyDescent="0.25">
      <c r="A199" s="30" t="s">
        <v>414</v>
      </c>
      <c r="B199" s="23" t="s">
        <v>415</v>
      </c>
      <c r="C199" s="31">
        <v>31</v>
      </c>
      <c r="D199" s="36">
        <v>118131</v>
      </c>
      <c r="E199" s="33">
        <v>0</v>
      </c>
      <c r="F199" s="31">
        <v>0</v>
      </c>
      <c r="G199" s="34">
        <v>0</v>
      </c>
      <c r="H199" s="33">
        <v>118131</v>
      </c>
      <c r="I199" s="31">
        <v>31</v>
      </c>
      <c r="J199" s="34">
        <v>3776</v>
      </c>
      <c r="K199" s="35">
        <v>0</v>
      </c>
    </row>
    <row r="200" spans="1:11" hidden="1" x14ac:dyDescent="0.25">
      <c r="A200" s="30" t="s">
        <v>416</v>
      </c>
      <c r="B200" s="23" t="s">
        <v>417</v>
      </c>
      <c r="C200" s="31">
        <v>19</v>
      </c>
      <c r="D200" s="36">
        <v>82273</v>
      </c>
      <c r="E200" s="33">
        <v>0</v>
      </c>
      <c r="F200" s="31">
        <v>0</v>
      </c>
      <c r="G200" s="34">
        <v>0</v>
      </c>
      <c r="H200" s="33">
        <v>82273</v>
      </c>
      <c r="I200" s="31">
        <v>19</v>
      </c>
      <c r="J200" s="34">
        <v>4226.3900000000003</v>
      </c>
      <c r="K200" s="35">
        <v>0</v>
      </c>
    </row>
    <row r="201" spans="1:11" hidden="1" x14ac:dyDescent="0.25">
      <c r="A201" s="30" t="s">
        <v>418</v>
      </c>
      <c r="B201" s="23" t="s">
        <v>419</v>
      </c>
      <c r="C201" s="31">
        <v>19</v>
      </c>
      <c r="D201" s="36">
        <v>59347</v>
      </c>
      <c r="E201" s="33">
        <v>0</v>
      </c>
      <c r="F201" s="31">
        <v>0</v>
      </c>
      <c r="G201" s="34">
        <v>0</v>
      </c>
      <c r="H201" s="33">
        <v>59347</v>
      </c>
      <c r="I201" s="31">
        <v>19</v>
      </c>
      <c r="J201" s="34">
        <v>2968</v>
      </c>
      <c r="K201" s="35">
        <v>0</v>
      </c>
    </row>
    <row r="202" spans="1:11" hidden="1" x14ac:dyDescent="0.25">
      <c r="A202" s="30" t="s">
        <v>420</v>
      </c>
      <c r="B202" s="23" t="s">
        <v>421</v>
      </c>
      <c r="C202" s="31">
        <v>22</v>
      </c>
      <c r="D202" s="36">
        <v>103164</v>
      </c>
      <c r="E202" s="33">
        <v>77916</v>
      </c>
      <c r="F202" s="31">
        <v>16</v>
      </c>
      <c r="G202" s="34">
        <v>4869.75</v>
      </c>
      <c r="H202" s="33">
        <v>25248</v>
      </c>
      <c r="I202" s="31">
        <v>6</v>
      </c>
      <c r="J202" s="34">
        <v>3993.2</v>
      </c>
      <c r="K202" s="35">
        <v>16</v>
      </c>
    </row>
    <row r="203" spans="1:11" hidden="1" x14ac:dyDescent="0.25">
      <c r="A203" s="30" t="s">
        <v>422</v>
      </c>
      <c r="B203" s="23" t="s">
        <v>423</v>
      </c>
      <c r="C203" s="31">
        <v>20</v>
      </c>
      <c r="D203" s="36">
        <v>102972</v>
      </c>
      <c r="E203" s="33">
        <v>0</v>
      </c>
      <c r="F203" s="31">
        <v>0</v>
      </c>
      <c r="G203" s="34">
        <v>0</v>
      </c>
      <c r="H203" s="33">
        <v>102972</v>
      </c>
      <c r="I203" s="31">
        <v>20</v>
      </c>
      <c r="J203" s="34">
        <v>5051.13</v>
      </c>
      <c r="K203" s="35">
        <v>0</v>
      </c>
    </row>
    <row r="204" spans="1:11" hidden="1" x14ac:dyDescent="0.25">
      <c r="A204" s="30" t="s">
        <v>424</v>
      </c>
      <c r="B204" s="23" t="s">
        <v>425</v>
      </c>
      <c r="C204" s="31">
        <v>32</v>
      </c>
      <c r="D204" s="36">
        <v>111626</v>
      </c>
      <c r="E204" s="33">
        <v>0</v>
      </c>
      <c r="F204" s="31">
        <v>0</v>
      </c>
      <c r="G204" s="34">
        <v>0</v>
      </c>
      <c r="H204" s="33">
        <v>111626</v>
      </c>
      <c r="I204" s="31">
        <v>32</v>
      </c>
      <c r="J204" s="34">
        <v>3396</v>
      </c>
      <c r="K204" s="35">
        <v>0</v>
      </c>
    </row>
    <row r="205" spans="1:11" hidden="1" x14ac:dyDescent="0.25">
      <c r="A205" s="30" t="s">
        <v>426</v>
      </c>
      <c r="B205" s="23" t="s">
        <v>427</v>
      </c>
      <c r="C205" s="31">
        <v>10</v>
      </c>
      <c r="D205" s="36">
        <v>34623</v>
      </c>
      <c r="E205" s="33">
        <v>0</v>
      </c>
      <c r="F205" s="31">
        <v>0</v>
      </c>
      <c r="G205" s="34">
        <v>0</v>
      </c>
      <c r="H205" s="33">
        <v>34623</v>
      </c>
      <c r="I205" s="31">
        <v>10</v>
      </c>
      <c r="J205" s="34">
        <v>3310.32</v>
      </c>
      <c r="K205" s="35">
        <v>0</v>
      </c>
    </row>
    <row r="206" spans="1:11" hidden="1" x14ac:dyDescent="0.25">
      <c r="A206" s="30" t="s">
        <v>428</v>
      </c>
      <c r="B206" s="23" t="s">
        <v>429</v>
      </c>
      <c r="C206" s="31">
        <v>0</v>
      </c>
      <c r="D206" s="36">
        <v>0</v>
      </c>
      <c r="E206" s="33">
        <v>0</v>
      </c>
      <c r="F206" s="31">
        <v>0</v>
      </c>
      <c r="G206" s="34">
        <v>0</v>
      </c>
      <c r="H206" s="33">
        <v>0</v>
      </c>
      <c r="I206" s="31">
        <v>0</v>
      </c>
      <c r="J206" s="34">
        <v>2700</v>
      </c>
      <c r="K206" s="35">
        <v>0</v>
      </c>
    </row>
    <row r="207" spans="1:11" hidden="1" x14ac:dyDescent="0.25">
      <c r="A207" s="30" t="s">
        <v>430</v>
      </c>
      <c r="B207" s="23" t="s">
        <v>431</v>
      </c>
      <c r="C207" s="31">
        <v>29</v>
      </c>
      <c r="D207" s="36">
        <v>154154</v>
      </c>
      <c r="E207" s="33">
        <v>131985</v>
      </c>
      <c r="F207" s="31">
        <v>26</v>
      </c>
      <c r="G207" s="34">
        <v>5076.34</v>
      </c>
      <c r="H207" s="33">
        <v>22169</v>
      </c>
      <c r="I207" s="31">
        <v>3</v>
      </c>
      <c r="J207" s="34">
        <v>5923.45</v>
      </c>
      <c r="K207" s="35">
        <v>26</v>
      </c>
    </row>
    <row r="208" spans="1:11" hidden="1" x14ac:dyDescent="0.25">
      <c r="A208" s="30" t="s">
        <v>432</v>
      </c>
      <c r="B208" s="23" t="s">
        <v>433</v>
      </c>
      <c r="C208" s="31">
        <v>47</v>
      </c>
      <c r="D208" s="36">
        <v>136560</v>
      </c>
      <c r="E208" s="33">
        <v>113680</v>
      </c>
      <c r="F208" s="31">
        <v>39</v>
      </c>
      <c r="G208" s="34">
        <v>2914.87</v>
      </c>
      <c r="H208" s="33">
        <v>22880</v>
      </c>
      <c r="I208" s="31">
        <v>8</v>
      </c>
      <c r="J208" s="34">
        <v>2860</v>
      </c>
      <c r="K208" s="35">
        <v>39</v>
      </c>
    </row>
    <row r="209" spans="1:11" hidden="1" x14ac:dyDescent="0.25">
      <c r="A209" s="30" t="s">
        <v>434</v>
      </c>
      <c r="B209" s="23" t="s">
        <v>435</v>
      </c>
      <c r="C209" s="31">
        <v>303</v>
      </c>
      <c r="D209" s="36">
        <v>1080418</v>
      </c>
      <c r="E209" s="33">
        <v>1080418</v>
      </c>
      <c r="F209" s="31">
        <v>303</v>
      </c>
      <c r="G209" s="34">
        <v>3565.73</v>
      </c>
      <c r="H209" s="33">
        <v>0</v>
      </c>
      <c r="I209" s="31">
        <v>0</v>
      </c>
      <c r="J209" s="34">
        <v>4725.3100000000004</v>
      </c>
      <c r="K209" s="35">
        <v>303</v>
      </c>
    </row>
    <row r="210" spans="1:11" hidden="1" x14ac:dyDescent="0.25">
      <c r="A210" s="30" t="s">
        <v>436</v>
      </c>
      <c r="B210" s="23" t="s">
        <v>437</v>
      </c>
      <c r="C210" s="31">
        <v>17</v>
      </c>
      <c r="D210" s="36">
        <v>76768</v>
      </c>
      <c r="E210" s="33">
        <v>0</v>
      </c>
      <c r="F210" s="31">
        <v>0</v>
      </c>
      <c r="G210" s="34">
        <v>0</v>
      </c>
      <c r="H210" s="33">
        <v>76768</v>
      </c>
      <c r="I210" s="31">
        <v>17</v>
      </c>
      <c r="J210" s="34">
        <v>4289.95</v>
      </c>
      <c r="K210" s="35">
        <v>0</v>
      </c>
    </row>
    <row r="211" spans="1:11" hidden="1" x14ac:dyDescent="0.25">
      <c r="A211" s="30" t="s">
        <v>438</v>
      </c>
      <c r="B211" s="23" t="s">
        <v>439</v>
      </c>
      <c r="C211" s="31">
        <v>17</v>
      </c>
      <c r="D211" s="36">
        <v>109929</v>
      </c>
      <c r="E211" s="33">
        <v>0</v>
      </c>
      <c r="F211" s="31">
        <v>0</v>
      </c>
      <c r="G211" s="34">
        <v>0</v>
      </c>
      <c r="H211" s="33">
        <v>109929</v>
      </c>
      <c r="I211" s="31">
        <v>17</v>
      </c>
      <c r="J211" s="34">
        <v>6182.21</v>
      </c>
      <c r="K211" s="35">
        <v>0</v>
      </c>
    </row>
    <row r="212" spans="1:11" hidden="1" x14ac:dyDescent="0.25">
      <c r="A212" s="30" t="s">
        <v>440</v>
      </c>
      <c r="B212" s="23" t="s">
        <v>441</v>
      </c>
      <c r="C212" s="31">
        <v>144</v>
      </c>
      <c r="D212" s="36">
        <v>396689</v>
      </c>
      <c r="E212" s="33">
        <v>202649</v>
      </c>
      <c r="F212" s="31">
        <v>74</v>
      </c>
      <c r="G212" s="34">
        <v>2738.5</v>
      </c>
      <c r="H212" s="33">
        <v>194040</v>
      </c>
      <c r="I212" s="31">
        <v>70</v>
      </c>
      <c r="J212" s="34">
        <v>2772</v>
      </c>
      <c r="K212" s="35">
        <v>74</v>
      </c>
    </row>
    <row r="213" spans="1:11" hidden="1" x14ac:dyDescent="0.25">
      <c r="A213" s="30" t="s">
        <v>442</v>
      </c>
      <c r="B213" s="23" t="s">
        <v>443</v>
      </c>
      <c r="C213" s="31">
        <v>158</v>
      </c>
      <c r="D213" s="36">
        <v>657280</v>
      </c>
      <c r="E213" s="33">
        <v>455720</v>
      </c>
      <c r="F213" s="31">
        <v>115</v>
      </c>
      <c r="G213" s="34">
        <v>3962.78</v>
      </c>
      <c r="H213" s="33">
        <v>201560</v>
      </c>
      <c r="I213" s="31">
        <v>43</v>
      </c>
      <c r="J213" s="34">
        <v>4642.83</v>
      </c>
      <c r="K213" s="35">
        <v>115</v>
      </c>
    </row>
    <row r="214" spans="1:11" hidden="1" x14ac:dyDescent="0.25">
      <c r="A214" s="30" t="s">
        <v>444</v>
      </c>
      <c r="B214" s="23" t="s">
        <v>445</v>
      </c>
      <c r="C214" s="31">
        <v>0</v>
      </c>
      <c r="D214" s="36">
        <v>0</v>
      </c>
      <c r="E214" s="33">
        <v>0</v>
      </c>
      <c r="F214" s="31">
        <v>0</v>
      </c>
      <c r="G214" s="34">
        <v>0</v>
      </c>
      <c r="H214" s="33">
        <v>0</v>
      </c>
      <c r="I214" s="31">
        <v>0</v>
      </c>
      <c r="J214" s="34">
        <v>2744</v>
      </c>
      <c r="K214" s="35">
        <v>0</v>
      </c>
    </row>
    <row r="215" spans="1:11" hidden="1" x14ac:dyDescent="0.25">
      <c r="A215" s="30" t="s">
        <v>446</v>
      </c>
      <c r="B215" s="23" t="s">
        <v>447</v>
      </c>
      <c r="C215" s="31">
        <v>0</v>
      </c>
      <c r="D215" s="36">
        <v>0</v>
      </c>
      <c r="E215" s="33">
        <v>0</v>
      </c>
      <c r="F215" s="31">
        <v>0</v>
      </c>
      <c r="G215" s="34">
        <v>0</v>
      </c>
      <c r="H215" s="33">
        <v>0</v>
      </c>
      <c r="I215" s="31">
        <v>0</v>
      </c>
      <c r="J215" s="34">
        <v>3416</v>
      </c>
      <c r="K215" s="35">
        <v>0</v>
      </c>
    </row>
    <row r="216" spans="1:11" hidden="1" x14ac:dyDescent="0.25">
      <c r="A216" s="30" t="s">
        <v>448</v>
      </c>
      <c r="B216" s="23" t="s">
        <v>449</v>
      </c>
      <c r="C216" s="31">
        <v>0</v>
      </c>
      <c r="D216" s="36">
        <v>0</v>
      </c>
      <c r="E216" s="33">
        <v>0</v>
      </c>
      <c r="F216" s="31">
        <v>0</v>
      </c>
      <c r="G216" s="34">
        <v>0</v>
      </c>
      <c r="H216" s="33">
        <v>0</v>
      </c>
      <c r="I216" s="31">
        <v>0</v>
      </c>
      <c r="J216" s="34">
        <v>2700</v>
      </c>
      <c r="K216" s="35">
        <v>0</v>
      </c>
    </row>
    <row r="217" spans="1:11" hidden="1" x14ac:dyDescent="0.25">
      <c r="A217" s="30" t="s">
        <v>450</v>
      </c>
      <c r="B217" s="23" t="s">
        <v>451</v>
      </c>
      <c r="C217" s="31">
        <v>0</v>
      </c>
      <c r="D217" s="36">
        <v>0</v>
      </c>
      <c r="E217" s="33">
        <v>0</v>
      </c>
      <c r="F217" s="31">
        <v>0</v>
      </c>
      <c r="G217" s="34">
        <v>0</v>
      </c>
      <c r="H217" s="33">
        <v>0</v>
      </c>
      <c r="I217" s="31">
        <v>0</v>
      </c>
      <c r="J217" s="34">
        <v>2700</v>
      </c>
      <c r="K217" s="35">
        <v>0</v>
      </c>
    </row>
    <row r="218" spans="1:11" hidden="1" x14ac:dyDescent="0.25">
      <c r="A218" s="30" t="s">
        <v>452</v>
      </c>
      <c r="B218" s="23" t="s">
        <v>453</v>
      </c>
      <c r="C218" s="31">
        <v>0</v>
      </c>
      <c r="D218" s="36">
        <v>0</v>
      </c>
      <c r="E218" s="33">
        <v>0</v>
      </c>
      <c r="F218" s="31">
        <v>0</v>
      </c>
      <c r="G218" s="34">
        <v>0</v>
      </c>
      <c r="H218" s="33">
        <v>0</v>
      </c>
      <c r="I218" s="31">
        <v>0</v>
      </c>
      <c r="J218" s="34">
        <v>2779.01</v>
      </c>
      <c r="K218" s="35">
        <v>0</v>
      </c>
    </row>
    <row r="219" spans="1:11" hidden="1" x14ac:dyDescent="0.25">
      <c r="A219" s="30" t="s">
        <v>454</v>
      </c>
      <c r="B219" s="23" t="s">
        <v>455</v>
      </c>
      <c r="C219" s="31">
        <v>65</v>
      </c>
      <c r="D219" s="36">
        <v>224186</v>
      </c>
      <c r="E219" s="33">
        <v>181274</v>
      </c>
      <c r="F219" s="31">
        <v>53</v>
      </c>
      <c r="G219" s="34">
        <v>3420.26</v>
      </c>
      <c r="H219" s="33">
        <v>42912</v>
      </c>
      <c r="I219" s="31">
        <v>12</v>
      </c>
      <c r="J219" s="34">
        <v>3576</v>
      </c>
      <c r="K219" s="35">
        <v>53</v>
      </c>
    </row>
    <row r="220" spans="1:11" hidden="1" x14ac:dyDescent="0.25">
      <c r="A220" s="30" t="s">
        <v>456</v>
      </c>
      <c r="B220" s="23" t="s">
        <v>457</v>
      </c>
      <c r="C220" s="31">
        <v>21</v>
      </c>
      <c r="D220" s="36">
        <v>121139</v>
      </c>
      <c r="E220" s="33">
        <v>52213</v>
      </c>
      <c r="F220" s="31">
        <v>10</v>
      </c>
      <c r="G220" s="34">
        <v>5221.3</v>
      </c>
      <c r="H220" s="33">
        <v>68926</v>
      </c>
      <c r="I220" s="31">
        <v>11</v>
      </c>
      <c r="J220" s="34">
        <v>5845.21</v>
      </c>
      <c r="K220" s="35">
        <v>10</v>
      </c>
    </row>
    <row r="221" spans="1:11" hidden="1" x14ac:dyDescent="0.25">
      <c r="A221" s="30" t="s">
        <v>458</v>
      </c>
      <c r="B221" s="23" t="s">
        <v>459</v>
      </c>
      <c r="C221" s="31">
        <v>0</v>
      </c>
      <c r="D221" s="36">
        <v>0</v>
      </c>
      <c r="E221" s="33">
        <v>0</v>
      </c>
      <c r="F221" s="31">
        <v>0</v>
      </c>
      <c r="G221" s="34">
        <v>0</v>
      </c>
      <c r="H221" s="33">
        <v>0</v>
      </c>
      <c r="I221" s="31">
        <v>0</v>
      </c>
      <c r="J221" s="34">
        <v>2700</v>
      </c>
      <c r="K221" s="35">
        <v>0</v>
      </c>
    </row>
    <row r="222" spans="1:11" hidden="1" x14ac:dyDescent="0.25">
      <c r="A222" s="30" t="s">
        <v>460</v>
      </c>
      <c r="B222" s="23" t="s">
        <v>461</v>
      </c>
      <c r="C222" s="31">
        <v>90</v>
      </c>
      <c r="D222" s="36">
        <v>353137</v>
      </c>
      <c r="E222" s="33">
        <v>119311</v>
      </c>
      <c r="F222" s="31">
        <v>34</v>
      </c>
      <c r="G222" s="34">
        <v>3509.14</v>
      </c>
      <c r="H222" s="33">
        <v>233826</v>
      </c>
      <c r="I222" s="31">
        <v>56</v>
      </c>
      <c r="J222" s="34">
        <v>4162.63</v>
      </c>
      <c r="K222" s="35">
        <v>34</v>
      </c>
    </row>
    <row r="223" spans="1:11" hidden="1" x14ac:dyDescent="0.25">
      <c r="A223" s="30" t="s">
        <v>462</v>
      </c>
      <c r="B223" s="23" t="s">
        <v>463</v>
      </c>
      <c r="C223" s="31">
        <v>0</v>
      </c>
      <c r="D223" s="36">
        <v>0</v>
      </c>
      <c r="E223" s="33">
        <v>0</v>
      </c>
      <c r="F223" s="31">
        <v>0</v>
      </c>
      <c r="G223" s="34">
        <v>0</v>
      </c>
      <c r="H223" s="33">
        <v>0</v>
      </c>
      <c r="I223" s="31">
        <v>0</v>
      </c>
      <c r="J223" s="34">
        <v>2700</v>
      </c>
      <c r="K223" s="35">
        <v>0</v>
      </c>
    </row>
    <row r="224" spans="1:11" hidden="1" x14ac:dyDescent="0.25">
      <c r="A224" s="30" t="s">
        <v>464</v>
      </c>
      <c r="B224" s="23" t="s">
        <v>465</v>
      </c>
      <c r="C224" s="31">
        <v>8</v>
      </c>
      <c r="D224" s="36">
        <v>22500</v>
      </c>
      <c r="E224" s="33">
        <v>0</v>
      </c>
      <c r="F224" s="31">
        <v>0</v>
      </c>
      <c r="G224" s="34">
        <v>0</v>
      </c>
      <c r="H224" s="33">
        <v>22500</v>
      </c>
      <c r="I224" s="31">
        <v>8</v>
      </c>
      <c r="J224" s="34">
        <v>2700</v>
      </c>
      <c r="K224" s="35">
        <v>0</v>
      </c>
    </row>
    <row r="225" spans="1:11" hidden="1" x14ac:dyDescent="0.25">
      <c r="A225" s="30" t="s">
        <v>466</v>
      </c>
      <c r="B225" s="23" t="s">
        <v>467</v>
      </c>
      <c r="C225" s="31">
        <v>0</v>
      </c>
      <c r="D225" s="36">
        <v>0</v>
      </c>
      <c r="E225" s="33">
        <v>0</v>
      </c>
      <c r="F225" s="31">
        <v>0</v>
      </c>
      <c r="G225" s="34">
        <v>0</v>
      </c>
      <c r="H225" s="33">
        <v>0</v>
      </c>
      <c r="I225" s="31">
        <v>0</v>
      </c>
      <c r="J225" s="34">
        <v>3820</v>
      </c>
      <c r="K225" s="35">
        <v>0</v>
      </c>
    </row>
    <row r="226" spans="1:11" hidden="1" x14ac:dyDescent="0.25">
      <c r="A226" s="30" t="s">
        <v>468</v>
      </c>
      <c r="B226" s="23" t="s">
        <v>469</v>
      </c>
      <c r="C226" s="31">
        <v>60</v>
      </c>
      <c r="D226" s="36">
        <v>216147</v>
      </c>
      <c r="E226" s="33">
        <v>214909</v>
      </c>
      <c r="F226" s="31">
        <v>60</v>
      </c>
      <c r="G226" s="34">
        <v>3581.81</v>
      </c>
      <c r="H226" s="33">
        <v>1238</v>
      </c>
      <c r="I226" s="31">
        <v>0</v>
      </c>
      <c r="J226" s="34">
        <v>2700</v>
      </c>
      <c r="K226" s="35">
        <v>60</v>
      </c>
    </row>
    <row r="227" spans="1:11" hidden="1" x14ac:dyDescent="0.25">
      <c r="A227" s="30" t="s">
        <v>470</v>
      </c>
      <c r="B227" s="23" t="s">
        <v>471</v>
      </c>
      <c r="C227" s="31">
        <v>48</v>
      </c>
      <c r="D227" s="36">
        <v>138432</v>
      </c>
      <c r="E227" s="33">
        <v>0</v>
      </c>
      <c r="F227" s="31">
        <v>0</v>
      </c>
      <c r="G227" s="34">
        <v>0</v>
      </c>
      <c r="H227" s="33">
        <v>138432</v>
      </c>
      <c r="I227" s="31">
        <v>48</v>
      </c>
      <c r="J227" s="34">
        <v>2884</v>
      </c>
      <c r="K227" s="35">
        <v>0</v>
      </c>
    </row>
    <row r="228" spans="1:11" hidden="1" x14ac:dyDescent="0.25">
      <c r="A228" s="30" t="s">
        <v>472</v>
      </c>
      <c r="B228" s="23" t="s">
        <v>473</v>
      </c>
      <c r="C228" s="31">
        <v>0</v>
      </c>
      <c r="D228" s="36">
        <v>0</v>
      </c>
      <c r="E228" s="33">
        <v>0</v>
      </c>
      <c r="F228" s="31">
        <v>0</v>
      </c>
      <c r="G228" s="34">
        <v>0</v>
      </c>
      <c r="H228" s="33">
        <v>0</v>
      </c>
      <c r="I228" s="31">
        <v>0</v>
      </c>
      <c r="J228" s="34">
        <v>3290</v>
      </c>
      <c r="K228" s="35">
        <v>0</v>
      </c>
    </row>
    <row r="229" spans="1:11" hidden="1" x14ac:dyDescent="0.25">
      <c r="A229" s="30" t="s">
        <v>474</v>
      </c>
      <c r="B229" s="23" t="s">
        <v>475</v>
      </c>
      <c r="C229" s="31">
        <v>95</v>
      </c>
      <c r="D229" s="36">
        <v>499334</v>
      </c>
      <c r="E229" s="33">
        <v>298348</v>
      </c>
      <c r="F229" s="31">
        <v>53</v>
      </c>
      <c r="G229" s="34">
        <v>5629.2</v>
      </c>
      <c r="H229" s="33">
        <v>200986</v>
      </c>
      <c r="I229" s="31">
        <v>42</v>
      </c>
      <c r="J229" s="34">
        <v>4676.6499999999996</v>
      </c>
      <c r="K229" s="35">
        <v>53</v>
      </c>
    </row>
    <row r="230" spans="1:11" hidden="1" x14ac:dyDescent="0.25">
      <c r="A230" s="30" t="s">
        <v>476</v>
      </c>
      <c r="B230" s="23" t="s">
        <v>477</v>
      </c>
      <c r="C230" s="31">
        <v>33</v>
      </c>
      <c r="D230" s="36">
        <v>99559</v>
      </c>
      <c r="E230" s="33">
        <v>0</v>
      </c>
      <c r="F230" s="31">
        <v>0</v>
      </c>
      <c r="G230" s="34">
        <v>0</v>
      </c>
      <c r="H230" s="33">
        <v>99559</v>
      </c>
      <c r="I230" s="31">
        <v>33</v>
      </c>
      <c r="J230" s="34">
        <v>3000.38</v>
      </c>
      <c r="K230" s="35">
        <v>0</v>
      </c>
    </row>
    <row r="231" spans="1:11" hidden="1" x14ac:dyDescent="0.25">
      <c r="A231" s="30" t="s">
        <v>478</v>
      </c>
      <c r="B231" s="23" t="s">
        <v>479</v>
      </c>
      <c r="C231" s="31">
        <v>0</v>
      </c>
      <c r="D231" s="36">
        <v>0</v>
      </c>
      <c r="E231" s="33">
        <v>0</v>
      </c>
      <c r="F231" s="31">
        <v>0</v>
      </c>
      <c r="G231" s="34">
        <v>0</v>
      </c>
      <c r="H231" s="33">
        <v>0</v>
      </c>
      <c r="I231" s="31">
        <v>0</v>
      </c>
      <c r="J231" s="34">
        <v>2700</v>
      </c>
      <c r="K231" s="35">
        <v>0</v>
      </c>
    </row>
    <row r="232" spans="1:11" hidden="1" x14ac:dyDescent="0.25">
      <c r="A232" s="30" t="s">
        <v>480</v>
      </c>
      <c r="B232" s="23" t="s">
        <v>481</v>
      </c>
      <c r="C232" s="31">
        <v>31</v>
      </c>
      <c r="D232" s="36">
        <v>331708</v>
      </c>
      <c r="E232" s="33">
        <v>163109</v>
      </c>
      <c r="F232" s="31">
        <v>0</v>
      </c>
      <c r="G232" s="34">
        <v>0</v>
      </c>
      <c r="H232" s="33">
        <v>168599</v>
      </c>
      <c r="I232" s="31">
        <v>31</v>
      </c>
      <c r="J232" s="34">
        <v>5312.39</v>
      </c>
      <c r="K232" s="35">
        <v>0</v>
      </c>
    </row>
    <row r="233" spans="1:11" hidden="1" x14ac:dyDescent="0.25">
      <c r="A233" s="30" t="s">
        <v>482</v>
      </c>
      <c r="B233" s="23" t="s">
        <v>483</v>
      </c>
      <c r="C233" s="31">
        <v>34</v>
      </c>
      <c r="D233" s="36">
        <v>159730</v>
      </c>
      <c r="E233" s="33">
        <v>128738</v>
      </c>
      <c r="F233" s="31">
        <v>29</v>
      </c>
      <c r="G233" s="34">
        <v>4439.24</v>
      </c>
      <c r="H233" s="33">
        <v>30992</v>
      </c>
      <c r="I233" s="31">
        <v>5</v>
      </c>
      <c r="J233" s="34">
        <v>5412.6</v>
      </c>
      <c r="K233" s="35">
        <v>29</v>
      </c>
    </row>
    <row r="234" spans="1:11" hidden="1" x14ac:dyDescent="0.25">
      <c r="A234" s="30" t="s">
        <v>484</v>
      </c>
      <c r="B234" s="23" t="s">
        <v>485</v>
      </c>
      <c r="C234" s="31">
        <v>41</v>
      </c>
      <c r="D234" s="36">
        <v>110823</v>
      </c>
      <c r="E234" s="33">
        <v>0</v>
      </c>
      <c r="F234" s="31">
        <v>0</v>
      </c>
      <c r="G234" s="34">
        <v>0</v>
      </c>
      <c r="H234" s="33">
        <v>110823</v>
      </c>
      <c r="I234" s="31">
        <v>41</v>
      </c>
      <c r="J234" s="34">
        <v>2700</v>
      </c>
      <c r="K234" s="35">
        <v>0</v>
      </c>
    </row>
    <row r="235" spans="1:11" hidden="1" x14ac:dyDescent="0.25">
      <c r="A235" s="30" t="s">
        <v>486</v>
      </c>
      <c r="B235" s="23" t="s">
        <v>487</v>
      </c>
      <c r="C235" s="31">
        <v>25</v>
      </c>
      <c r="D235" s="36">
        <v>126560</v>
      </c>
      <c r="E235" s="33">
        <v>0</v>
      </c>
      <c r="F235" s="31">
        <v>0</v>
      </c>
      <c r="G235" s="34">
        <v>0</v>
      </c>
      <c r="H235" s="33">
        <v>126560</v>
      </c>
      <c r="I235" s="31">
        <v>25</v>
      </c>
      <c r="J235" s="34">
        <v>4873.5</v>
      </c>
      <c r="K235" s="35">
        <v>0</v>
      </c>
    </row>
    <row r="236" spans="1:11" hidden="1" x14ac:dyDescent="0.25">
      <c r="A236" s="30" t="s">
        <v>488</v>
      </c>
      <c r="B236" s="23" t="s">
        <v>489</v>
      </c>
      <c r="C236" s="31">
        <v>193</v>
      </c>
      <c r="D236" s="36">
        <v>654324</v>
      </c>
      <c r="E236" s="33">
        <v>503124</v>
      </c>
      <c r="F236" s="31">
        <v>137</v>
      </c>
      <c r="G236" s="34">
        <v>3672.43</v>
      </c>
      <c r="H236" s="33">
        <v>151200</v>
      </c>
      <c r="I236" s="31">
        <v>56</v>
      </c>
      <c r="J236" s="34">
        <v>2700</v>
      </c>
      <c r="K236" s="35">
        <v>137</v>
      </c>
    </row>
    <row r="237" spans="1:11" hidden="1" x14ac:dyDescent="0.25">
      <c r="A237" s="30" t="s">
        <v>490</v>
      </c>
      <c r="B237" s="23" t="s">
        <v>491</v>
      </c>
      <c r="C237" s="31">
        <v>402</v>
      </c>
      <c r="D237" s="36">
        <v>1157225</v>
      </c>
      <c r="E237" s="33">
        <v>853594</v>
      </c>
      <c r="F237" s="31">
        <v>304</v>
      </c>
      <c r="G237" s="34">
        <v>2807.87</v>
      </c>
      <c r="H237" s="33">
        <v>303631</v>
      </c>
      <c r="I237" s="31">
        <v>98</v>
      </c>
      <c r="J237" s="34">
        <v>3075</v>
      </c>
      <c r="K237" s="35">
        <v>304</v>
      </c>
    </row>
    <row r="238" spans="1:11" hidden="1" x14ac:dyDescent="0.25">
      <c r="A238" s="30" t="s">
        <v>492</v>
      </c>
      <c r="B238" s="23" t="s">
        <v>493</v>
      </c>
      <c r="C238" s="31">
        <v>0</v>
      </c>
      <c r="D238" s="36">
        <v>0</v>
      </c>
      <c r="E238" s="33">
        <v>0</v>
      </c>
      <c r="F238" s="31">
        <v>0</v>
      </c>
      <c r="G238" s="34">
        <v>0</v>
      </c>
      <c r="H238" s="33">
        <v>0</v>
      </c>
      <c r="I238" s="31">
        <v>0</v>
      </c>
      <c r="J238" s="34">
        <v>3188</v>
      </c>
      <c r="K238" s="35">
        <v>0</v>
      </c>
    </row>
    <row r="239" spans="1:11" hidden="1" x14ac:dyDescent="0.25">
      <c r="A239" s="30" t="s">
        <v>494</v>
      </c>
      <c r="B239" s="23" t="s">
        <v>495</v>
      </c>
      <c r="C239" s="31">
        <v>94</v>
      </c>
      <c r="D239" s="36">
        <v>393733</v>
      </c>
      <c r="E239" s="33">
        <v>373969</v>
      </c>
      <c r="F239" s="31">
        <v>87</v>
      </c>
      <c r="G239" s="34">
        <v>4298.49</v>
      </c>
      <c r="H239" s="33">
        <v>19764</v>
      </c>
      <c r="I239" s="31">
        <v>7</v>
      </c>
      <c r="J239" s="34">
        <v>2700</v>
      </c>
      <c r="K239" s="35">
        <v>87</v>
      </c>
    </row>
    <row r="240" spans="1:11" hidden="1" x14ac:dyDescent="0.25">
      <c r="A240" s="30" t="s">
        <v>496</v>
      </c>
      <c r="B240" s="23" t="s">
        <v>497</v>
      </c>
      <c r="C240" s="31">
        <v>27</v>
      </c>
      <c r="D240" s="36">
        <v>123521</v>
      </c>
      <c r="E240" s="33">
        <v>62900</v>
      </c>
      <c r="F240" s="31">
        <v>14</v>
      </c>
      <c r="G240" s="34">
        <v>4492.8500000000004</v>
      </c>
      <c r="H240" s="33">
        <v>60621</v>
      </c>
      <c r="I240" s="31">
        <v>13</v>
      </c>
      <c r="J240" s="34">
        <v>4516.29</v>
      </c>
      <c r="K240" s="35">
        <v>14</v>
      </c>
    </row>
    <row r="241" spans="1:11" hidden="1" x14ac:dyDescent="0.25">
      <c r="A241" s="30" t="s">
        <v>498</v>
      </c>
      <c r="B241" s="23" t="s">
        <v>499</v>
      </c>
      <c r="C241" s="31">
        <v>0</v>
      </c>
      <c r="D241" s="36">
        <v>0</v>
      </c>
      <c r="E241" s="33">
        <v>0</v>
      </c>
      <c r="F241" s="31">
        <v>0</v>
      </c>
      <c r="G241" s="34">
        <v>0</v>
      </c>
      <c r="H241" s="33">
        <v>0</v>
      </c>
      <c r="I241" s="31">
        <v>0</v>
      </c>
      <c r="J241" s="34">
        <v>2700</v>
      </c>
      <c r="K241" s="35">
        <v>0</v>
      </c>
    </row>
    <row r="242" spans="1:11" hidden="1" x14ac:dyDescent="0.25">
      <c r="A242" s="30" t="s">
        <v>500</v>
      </c>
      <c r="B242" s="23" t="s">
        <v>501</v>
      </c>
      <c r="C242" s="31">
        <v>37</v>
      </c>
      <c r="D242" s="36">
        <v>110592</v>
      </c>
      <c r="E242" s="33">
        <v>54000</v>
      </c>
      <c r="F242" s="31">
        <v>17</v>
      </c>
      <c r="G242" s="34">
        <v>3176.47</v>
      </c>
      <c r="H242" s="33">
        <v>56592</v>
      </c>
      <c r="I242" s="31">
        <v>20</v>
      </c>
      <c r="J242" s="34">
        <v>2816</v>
      </c>
      <c r="K242" s="35">
        <v>17</v>
      </c>
    </row>
    <row r="243" spans="1:11" hidden="1" x14ac:dyDescent="0.25">
      <c r="A243" s="30" t="s">
        <v>502</v>
      </c>
      <c r="B243" s="23" t="s">
        <v>503</v>
      </c>
      <c r="C243" s="31">
        <v>0</v>
      </c>
      <c r="D243" s="36">
        <v>0</v>
      </c>
      <c r="E243" s="33">
        <v>0</v>
      </c>
      <c r="F243" s="31">
        <v>0</v>
      </c>
      <c r="G243" s="34">
        <v>0</v>
      </c>
      <c r="H243" s="33">
        <v>0</v>
      </c>
      <c r="I243" s="31">
        <v>0</v>
      </c>
      <c r="J243" s="34">
        <v>3120</v>
      </c>
      <c r="K243" s="35">
        <v>0</v>
      </c>
    </row>
    <row r="244" spans="1:11" hidden="1" x14ac:dyDescent="0.25">
      <c r="A244" s="30" t="s">
        <v>504</v>
      </c>
      <c r="B244" s="23" t="s">
        <v>505</v>
      </c>
      <c r="C244" s="31">
        <v>0</v>
      </c>
      <c r="D244" s="36">
        <v>0</v>
      </c>
      <c r="E244" s="33">
        <v>0</v>
      </c>
      <c r="F244" s="31">
        <v>0</v>
      </c>
      <c r="G244" s="34">
        <v>0</v>
      </c>
      <c r="H244" s="33">
        <v>0</v>
      </c>
      <c r="I244" s="31">
        <v>0</v>
      </c>
      <c r="J244" s="34">
        <v>2700</v>
      </c>
      <c r="K244" s="35">
        <v>0</v>
      </c>
    </row>
    <row r="245" spans="1:11" hidden="1" x14ac:dyDescent="0.25">
      <c r="A245" s="30" t="s">
        <v>506</v>
      </c>
      <c r="B245" s="23" t="s">
        <v>507</v>
      </c>
      <c r="C245" s="31">
        <v>0</v>
      </c>
      <c r="D245" s="36">
        <v>0</v>
      </c>
      <c r="E245" s="33">
        <v>0</v>
      </c>
      <c r="F245" s="31">
        <v>0</v>
      </c>
      <c r="G245" s="34">
        <v>0</v>
      </c>
      <c r="H245" s="33">
        <v>0</v>
      </c>
      <c r="I245" s="31">
        <v>0</v>
      </c>
      <c r="J245" s="34">
        <v>4900.6899999999996</v>
      </c>
      <c r="K245" s="35">
        <v>0</v>
      </c>
    </row>
    <row r="246" spans="1:11" hidden="1" x14ac:dyDescent="0.25">
      <c r="A246" s="30" t="s">
        <v>508</v>
      </c>
      <c r="B246" s="23" t="s">
        <v>509</v>
      </c>
      <c r="C246" s="31">
        <v>33</v>
      </c>
      <c r="D246" s="36">
        <v>142701</v>
      </c>
      <c r="E246" s="33">
        <v>80000</v>
      </c>
      <c r="F246" s="31">
        <v>18</v>
      </c>
      <c r="G246" s="34">
        <v>4444.4399999999996</v>
      </c>
      <c r="H246" s="33">
        <v>62701</v>
      </c>
      <c r="I246" s="31">
        <v>15</v>
      </c>
      <c r="J246" s="34">
        <v>4000</v>
      </c>
      <c r="K246" s="35">
        <v>18</v>
      </c>
    </row>
    <row r="247" spans="1:11" hidden="1" x14ac:dyDescent="0.25">
      <c r="A247" s="30" t="s">
        <v>510</v>
      </c>
      <c r="B247" s="23" t="s">
        <v>511</v>
      </c>
      <c r="C247" s="31">
        <v>0</v>
      </c>
      <c r="D247" s="36">
        <v>0</v>
      </c>
      <c r="E247" s="33">
        <v>0</v>
      </c>
      <c r="F247" s="31">
        <v>0</v>
      </c>
      <c r="G247" s="34">
        <v>0</v>
      </c>
      <c r="H247" s="33">
        <v>0</v>
      </c>
      <c r="I247" s="31">
        <v>0</v>
      </c>
      <c r="J247" s="34">
        <v>2700</v>
      </c>
      <c r="K247" s="35">
        <v>0</v>
      </c>
    </row>
    <row r="248" spans="1:11" hidden="1" x14ac:dyDescent="0.25">
      <c r="A248" s="30" t="s">
        <v>512</v>
      </c>
      <c r="B248" s="23" t="s">
        <v>513</v>
      </c>
      <c r="C248" s="31">
        <v>14</v>
      </c>
      <c r="D248" s="36">
        <v>37800</v>
      </c>
      <c r="E248" s="33">
        <v>0</v>
      </c>
      <c r="F248" s="31">
        <v>0</v>
      </c>
      <c r="G248" s="34">
        <v>0</v>
      </c>
      <c r="H248" s="33">
        <v>37800</v>
      </c>
      <c r="I248" s="31">
        <v>14</v>
      </c>
      <c r="J248" s="34">
        <v>2700</v>
      </c>
      <c r="K248" s="35">
        <v>0</v>
      </c>
    </row>
    <row r="249" spans="1:11" hidden="1" x14ac:dyDescent="0.25">
      <c r="A249" s="30" t="s">
        <v>514</v>
      </c>
      <c r="B249" s="23" t="s">
        <v>515</v>
      </c>
      <c r="C249" s="31">
        <v>0</v>
      </c>
      <c r="D249" s="36">
        <v>0</v>
      </c>
      <c r="E249" s="33">
        <v>0</v>
      </c>
      <c r="F249" s="31">
        <v>0</v>
      </c>
      <c r="G249" s="34">
        <v>0</v>
      </c>
      <c r="H249" s="33">
        <v>0</v>
      </c>
      <c r="I249" s="31">
        <v>0</v>
      </c>
      <c r="J249" s="34">
        <v>2700</v>
      </c>
      <c r="K249" s="35">
        <v>0</v>
      </c>
    </row>
    <row r="250" spans="1:11" hidden="1" x14ac:dyDescent="0.25">
      <c r="A250" s="30" t="s">
        <v>516</v>
      </c>
      <c r="B250" s="23" t="s">
        <v>517</v>
      </c>
      <c r="C250" s="31">
        <v>211</v>
      </c>
      <c r="D250" s="36">
        <v>588745</v>
      </c>
      <c r="E250" s="33">
        <v>137845</v>
      </c>
      <c r="F250" s="31">
        <v>44</v>
      </c>
      <c r="G250" s="34">
        <v>3132.84</v>
      </c>
      <c r="H250" s="33">
        <v>450900</v>
      </c>
      <c r="I250" s="31">
        <v>167</v>
      </c>
      <c r="J250" s="34">
        <v>2700</v>
      </c>
      <c r="K250" s="35">
        <v>44</v>
      </c>
    </row>
    <row r="251" spans="1:11" hidden="1" x14ac:dyDescent="0.25">
      <c r="A251" s="30" t="s">
        <v>518</v>
      </c>
      <c r="B251" s="23" t="s">
        <v>519</v>
      </c>
      <c r="C251" s="31">
        <v>163</v>
      </c>
      <c r="D251" s="36">
        <v>505505</v>
      </c>
      <c r="E251" s="33">
        <v>486605</v>
      </c>
      <c r="F251" s="31">
        <v>156</v>
      </c>
      <c r="G251" s="34">
        <v>3119.26</v>
      </c>
      <c r="H251" s="33">
        <v>18900</v>
      </c>
      <c r="I251" s="31">
        <v>7</v>
      </c>
      <c r="J251" s="34">
        <v>2700</v>
      </c>
      <c r="K251" s="35">
        <v>156</v>
      </c>
    </row>
    <row r="252" spans="1:11" hidden="1" x14ac:dyDescent="0.25">
      <c r="A252" s="30" t="s">
        <v>520</v>
      </c>
      <c r="B252" s="23" t="s">
        <v>521</v>
      </c>
      <c r="C252" s="31">
        <v>25</v>
      </c>
      <c r="D252" s="36">
        <v>69500</v>
      </c>
      <c r="E252" s="33">
        <v>0</v>
      </c>
      <c r="F252" s="31">
        <v>0</v>
      </c>
      <c r="G252" s="34">
        <v>0</v>
      </c>
      <c r="H252" s="33">
        <v>69500</v>
      </c>
      <c r="I252" s="31">
        <v>25</v>
      </c>
      <c r="J252" s="34">
        <v>2780</v>
      </c>
      <c r="K252" s="35">
        <v>0</v>
      </c>
    </row>
    <row r="253" spans="1:11" hidden="1" x14ac:dyDescent="0.25">
      <c r="A253" s="30" t="s">
        <v>522</v>
      </c>
      <c r="B253" s="23" t="s">
        <v>523</v>
      </c>
      <c r="C253" s="31">
        <v>18</v>
      </c>
      <c r="D253" s="36">
        <v>72000</v>
      </c>
      <c r="E253" s="33">
        <v>0</v>
      </c>
      <c r="F253" s="31">
        <v>0</v>
      </c>
      <c r="G253" s="34">
        <v>0</v>
      </c>
      <c r="H253" s="33">
        <v>72000</v>
      </c>
      <c r="I253" s="31">
        <v>18</v>
      </c>
      <c r="J253" s="34">
        <v>4000</v>
      </c>
      <c r="K253" s="35">
        <v>0</v>
      </c>
    </row>
    <row r="254" spans="1:11" hidden="1" x14ac:dyDescent="0.25">
      <c r="A254" s="30" t="s">
        <v>524</v>
      </c>
      <c r="B254" s="23" t="s">
        <v>525</v>
      </c>
      <c r="C254" s="31">
        <v>20</v>
      </c>
      <c r="D254" s="36">
        <v>54000</v>
      </c>
      <c r="E254" s="33">
        <v>0</v>
      </c>
      <c r="F254" s="31">
        <v>0</v>
      </c>
      <c r="G254" s="34">
        <v>0</v>
      </c>
      <c r="H254" s="33">
        <v>54000</v>
      </c>
      <c r="I254" s="31">
        <v>20</v>
      </c>
      <c r="J254" s="34">
        <v>2700</v>
      </c>
      <c r="K254" s="35">
        <v>0</v>
      </c>
    </row>
    <row r="255" spans="1:11" hidden="1" x14ac:dyDescent="0.25">
      <c r="A255" s="30" t="s">
        <v>526</v>
      </c>
      <c r="B255" s="23" t="s">
        <v>527</v>
      </c>
      <c r="C255" s="31">
        <v>33</v>
      </c>
      <c r="D255" s="36">
        <v>89100</v>
      </c>
      <c r="E255" s="33">
        <v>0</v>
      </c>
      <c r="F255" s="31">
        <v>0</v>
      </c>
      <c r="G255" s="34">
        <v>0</v>
      </c>
      <c r="H255" s="33">
        <v>89100</v>
      </c>
      <c r="I255" s="31">
        <v>33</v>
      </c>
      <c r="J255" s="34">
        <v>2700</v>
      </c>
      <c r="K255" s="35">
        <v>0</v>
      </c>
    </row>
    <row r="256" spans="1:11" hidden="1" x14ac:dyDescent="0.25">
      <c r="A256" s="30" t="s">
        <v>528</v>
      </c>
      <c r="B256" s="23" t="s">
        <v>529</v>
      </c>
      <c r="C256" s="31">
        <v>0</v>
      </c>
      <c r="D256" s="36">
        <v>0</v>
      </c>
      <c r="E256" s="33">
        <v>0</v>
      </c>
      <c r="F256" s="31">
        <v>0</v>
      </c>
      <c r="G256" s="34">
        <v>0</v>
      </c>
      <c r="H256" s="33">
        <v>0</v>
      </c>
      <c r="I256" s="31">
        <v>0</v>
      </c>
      <c r="J256" s="34">
        <v>3748.15</v>
      </c>
      <c r="K256" s="35">
        <v>0</v>
      </c>
    </row>
    <row r="257" spans="1:11" hidden="1" x14ac:dyDescent="0.25">
      <c r="A257" s="30" t="s">
        <v>530</v>
      </c>
      <c r="B257" s="23" t="s">
        <v>531</v>
      </c>
      <c r="C257" s="31">
        <v>53</v>
      </c>
      <c r="D257" s="36">
        <v>243526</v>
      </c>
      <c r="E257" s="33">
        <v>123448</v>
      </c>
      <c r="F257" s="31">
        <v>33</v>
      </c>
      <c r="G257" s="34">
        <v>3740.84</v>
      </c>
      <c r="H257" s="33">
        <v>120078</v>
      </c>
      <c r="I257" s="31">
        <v>20</v>
      </c>
      <c r="J257" s="34">
        <v>5750.7</v>
      </c>
      <c r="K257" s="35">
        <v>33</v>
      </c>
    </row>
    <row r="258" spans="1:11" hidden="1" x14ac:dyDescent="0.25">
      <c r="A258" s="30" t="s">
        <v>532</v>
      </c>
      <c r="B258" s="23" t="s">
        <v>533</v>
      </c>
      <c r="C258" s="31">
        <v>64</v>
      </c>
      <c r="D258" s="36">
        <v>172800</v>
      </c>
      <c r="E258" s="33">
        <v>0</v>
      </c>
      <c r="F258" s="31">
        <v>0</v>
      </c>
      <c r="G258" s="34">
        <v>0</v>
      </c>
      <c r="H258" s="33">
        <v>172800</v>
      </c>
      <c r="I258" s="31">
        <v>64</v>
      </c>
      <c r="J258" s="34">
        <v>2700</v>
      </c>
      <c r="K258" s="35">
        <v>0</v>
      </c>
    </row>
    <row r="259" spans="1:11" hidden="1" x14ac:dyDescent="0.25">
      <c r="A259" s="30" t="s">
        <v>534</v>
      </c>
      <c r="B259" s="23" t="s">
        <v>535</v>
      </c>
      <c r="C259" s="31">
        <v>35</v>
      </c>
      <c r="D259" s="36">
        <v>166175</v>
      </c>
      <c r="E259" s="33">
        <v>107668</v>
      </c>
      <c r="F259" s="31">
        <v>24</v>
      </c>
      <c r="G259" s="34">
        <v>4486.16</v>
      </c>
      <c r="H259" s="33">
        <v>58507</v>
      </c>
      <c r="I259" s="31">
        <v>11</v>
      </c>
      <c r="J259" s="34">
        <v>5150.2</v>
      </c>
      <c r="K259" s="35">
        <v>24</v>
      </c>
    </row>
    <row r="260" spans="1:11" hidden="1" x14ac:dyDescent="0.25">
      <c r="A260" s="30" t="s">
        <v>536</v>
      </c>
      <c r="B260" s="23" t="s">
        <v>537</v>
      </c>
      <c r="C260" s="31">
        <v>0</v>
      </c>
      <c r="D260" s="36">
        <v>0</v>
      </c>
      <c r="E260" s="33">
        <v>0</v>
      </c>
      <c r="F260" s="31">
        <v>0</v>
      </c>
      <c r="G260" s="34">
        <v>0</v>
      </c>
      <c r="H260" s="33">
        <v>0</v>
      </c>
      <c r="I260" s="31">
        <v>0</v>
      </c>
      <c r="J260" s="34">
        <v>2700</v>
      </c>
      <c r="K260" s="35">
        <v>0</v>
      </c>
    </row>
    <row r="261" spans="1:11" hidden="1" x14ac:dyDescent="0.25">
      <c r="A261" s="30" t="s">
        <v>538</v>
      </c>
      <c r="B261" s="23" t="s">
        <v>539</v>
      </c>
      <c r="C261" s="31">
        <v>18</v>
      </c>
      <c r="D261" s="36">
        <v>79095</v>
      </c>
      <c r="E261" s="33">
        <v>0</v>
      </c>
      <c r="F261" s="31">
        <v>0</v>
      </c>
      <c r="G261" s="34">
        <v>0</v>
      </c>
      <c r="H261" s="33">
        <v>79095</v>
      </c>
      <c r="I261" s="31">
        <v>18</v>
      </c>
      <c r="J261" s="34">
        <v>4296.3599999999997</v>
      </c>
      <c r="K261" s="35">
        <v>0</v>
      </c>
    </row>
    <row r="262" spans="1:11" hidden="1" x14ac:dyDescent="0.25">
      <c r="A262" s="30" t="s">
        <v>540</v>
      </c>
      <c r="B262" s="23" t="s">
        <v>541</v>
      </c>
      <c r="C262" s="31">
        <v>18</v>
      </c>
      <c r="D262" s="36">
        <v>73309</v>
      </c>
      <c r="E262" s="33">
        <v>0</v>
      </c>
      <c r="F262" s="31">
        <v>0</v>
      </c>
      <c r="G262" s="34">
        <v>0</v>
      </c>
      <c r="H262" s="33">
        <v>73309</v>
      </c>
      <c r="I262" s="31">
        <v>18</v>
      </c>
      <c r="J262" s="34">
        <v>4000</v>
      </c>
      <c r="K262" s="35">
        <v>0</v>
      </c>
    </row>
    <row r="263" spans="1:11" hidden="1" x14ac:dyDescent="0.25">
      <c r="A263" s="30" t="s">
        <v>542</v>
      </c>
      <c r="B263" s="23" t="s">
        <v>543</v>
      </c>
      <c r="C263" s="31">
        <v>0</v>
      </c>
      <c r="D263" s="36">
        <v>0</v>
      </c>
      <c r="E263" s="33">
        <v>0</v>
      </c>
      <c r="F263" s="31">
        <v>0</v>
      </c>
      <c r="G263" s="34">
        <v>0</v>
      </c>
      <c r="H263" s="33">
        <v>0</v>
      </c>
      <c r="I263" s="31">
        <v>0</v>
      </c>
      <c r="J263" s="34">
        <v>2700</v>
      </c>
      <c r="K263" s="35">
        <v>0</v>
      </c>
    </row>
    <row r="264" spans="1:11" hidden="1" x14ac:dyDescent="0.25">
      <c r="A264" s="30" t="s">
        <v>544</v>
      </c>
      <c r="B264" s="23" t="s">
        <v>545</v>
      </c>
      <c r="C264" s="31">
        <v>0</v>
      </c>
      <c r="D264" s="36">
        <v>0</v>
      </c>
      <c r="E264" s="33">
        <v>0</v>
      </c>
      <c r="F264" s="31">
        <v>0</v>
      </c>
      <c r="G264" s="34">
        <v>0</v>
      </c>
      <c r="H264" s="33">
        <v>0</v>
      </c>
      <c r="I264" s="31">
        <v>0</v>
      </c>
      <c r="J264" s="34">
        <v>2700</v>
      </c>
      <c r="K264" s="35">
        <v>0</v>
      </c>
    </row>
    <row r="265" spans="1:11" hidden="1" x14ac:dyDescent="0.25">
      <c r="A265" s="30" t="s">
        <v>546</v>
      </c>
      <c r="B265" s="23" t="s">
        <v>547</v>
      </c>
      <c r="C265" s="31">
        <v>283</v>
      </c>
      <c r="D265" s="36">
        <v>709969</v>
      </c>
      <c r="E265" s="33">
        <v>717946</v>
      </c>
      <c r="F265" s="31">
        <v>283</v>
      </c>
      <c r="G265" s="34">
        <v>2536.91</v>
      </c>
      <c r="H265" s="33">
        <v>0</v>
      </c>
      <c r="I265" s="31">
        <v>0</v>
      </c>
      <c r="J265" s="34">
        <v>2970.17</v>
      </c>
      <c r="K265" s="35">
        <v>282</v>
      </c>
    </row>
    <row r="266" spans="1:11" hidden="1" x14ac:dyDescent="0.25">
      <c r="A266" s="30" t="s">
        <v>548</v>
      </c>
      <c r="B266" s="23" t="s">
        <v>549</v>
      </c>
      <c r="C266" s="31">
        <v>331</v>
      </c>
      <c r="D266" s="36">
        <v>2087301</v>
      </c>
      <c r="E266" s="33">
        <v>1680255</v>
      </c>
      <c r="F266" s="31">
        <v>275</v>
      </c>
      <c r="G266" s="34">
        <v>6110.01</v>
      </c>
      <c r="H266" s="33">
        <v>407046</v>
      </c>
      <c r="I266" s="31">
        <v>56</v>
      </c>
      <c r="J266" s="34">
        <v>7211.86</v>
      </c>
      <c r="K266" s="35">
        <v>275</v>
      </c>
    </row>
    <row r="267" spans="1:11" hidden="1" x14ac:dyDescent="0.25">
      <c r="A267" s="30" t="s">
        <v>550</v>
      </c>
      <c r="B267" s="23" t="s">
        <v>551</v>
      </c>
      <c r="C267" s="31">
        <v>0</v>
      </c>
      <c r="D267" s="36">
        <v>0</v>
      </c>
      <c r="E267" s="33">
        <v>0</v>
      </c>
      <c r="F267" s="31">
        <v>0</v>
      </c>
      <c r="G267" s="34">
        <v>0</v>
      </c>
      <c r="H267" s="33">
        <v>0</v>
      </c>
      <c r="I267" s="31">
        <v>0</v>
      </c>
      <c r="J267" s="34">
        <v>2700</v>
      </c>
      <c r="K267" s="35">
        <v>0</v>
      </c>
    </row>
    <row r="268" spans="1:11" hidden="1" x14ac:dyDescent="0.25">
      <c r="A268" s="30" t="s">
        <v>552</v>
      </c>
      <c r="B268" s="23" t="s">
        <v>553</v>
      </c>
      <c r="C268" s="31">
        <v>16</v>
      </c>
      <c r="D268" s="36">
        <v>59764</v>
      </c>
      <c r="E268" s="33">
        <v>0</v>
      </c>
      <c r="F268" s="31">
        <v>0</v>
      </c>
      <c r="G268" s="34">
        <v>0</v>
      </c>
      <c r="H268" s="33">
        <v>59764</v>
      </c>
      <c r="I268" s="31">
        <v>16</v>
      </c>
      <c r="J268" s="34">
        <v>3641.46</v>
      </c>
      <c r="K268" s="35">
        <v>0</v>
      </c>
    </row>
    <row r="269" spans="1:11" hidden="1" x14ac:dyDescent="0.25">
      <c r="A269" s="30" t="s">
        <v>554</v>
      </c>
      <c r="B269" s="23" t="s">
        <v>555</v>
      </c>
      <c r="C269" s="31">
        <v>18</v>
      </c>
      <c r="D269" s="36">
        <v>103377</v>
      </c>
      <c r="E269" s="33">
        <v>0</v>
      </c>
      <c r="F269" s="31">
        <v>0</v>
      </c>
      <c r="G269" s="34">
        <v>0</v>
      </c>
      <c r="H269" s="33">
        <v>103377</v>
      </c>
      <c r="I269" s="31">
        <v>18</v>
      </c>
      <c r="J269" s="34">
        <v>5443.4</v>
      </c>
      <c r="K269" s="35">
        <v>0</v>
      </c>
    </row>
    <row r="270" spans="1:11" hidden="1" x14ac:dyDescent="0.25">
      <c r="A270" s="30" t="s">
        <v>556</v>
      </c>
      <c r="B270" s="23" t="s">
        <v>557</v>
      </c>
      <c r="C270" s="31">
        <v>55</v>
      </c>
      <c r="D270" s="36">
        <v>148500</v>
      </c>
      <c r="E270" s="33">
        <v>0</v>
      </c>
      <c r="F270" s="31">
        <v>0</v>
      </c>
      <c r="G270" s="34">
        <v>0</v>
      </c>
      <c r="H270" s="33">
        <v>148500</v>
      </c>
      <c r="I270" s="31">
        <v>55</v>
      </c>
      <c r="J270" s="34">
        <v>2700</v>
      </c>
      <c r="K270" s="35">
        <v>0</v>
      </c>
    </row>
    <row r="271" spans="1:11" hidden="1" x14ac:dyDescent="0.25">
      <c r="A271" s="30" t="s">
        <v>558</v>
      </c>
      <c r="B271" s="23" t="s">
        <v>559</v>
      </c>
      <c r="C271" s="31">
        <v>20</v>
      </c>
      <c r="D271" s="36">
        <v>99852</v>
      </c>
      <c r="E271" s="33">
        <v>52000</v>
      </c>
      <c r="F271" s="31">
        <v>11</v>
      </c>
      <c r="G271" s="34">
        <v>4727.2700000000004</v>
      </c>
      <c r="H271" s="33">
        <v>47852</v>
      </c>
      <c r="I271" s="31">
        <v>9</v>
      </c>
      <c r="J271" s="34">
        <v>5088.4399999999996</v>
      </c>
      <c r="K271" s="35">
        <v>11</v>
      </c>
    </row>
    <row r="272" spans="1:11" hidden="1" x14ac:dyDescent="0.25">
      <c r="A272" s="30" t="s">
        <v>560</v>
      </c>
      <c r="B272" s="23" t="s">
        <v>561</v>
      </c>
      <c r="C272" s="31">
        <v>114</v>
      </c>
      <c r="D272" s="36">
        <v>332286</v>
      </c>
      <c r="E272" s="33">
        <v>116286</v>
      </c>
      <c r="F272" s="31">
        <v>34</v>
      </c>
      <c r="G272" s="34">
        <v>3420.17</v>
      </c>
      <c r="H272" s="33">
        <v>216000</v>
      </c>
      <c r="I272" s="31">
        <v>80</v>
      </c>
      <c r="J272" s="34">
        <v>2700</v>
      </c>
      <c r="K272" s="35">
        <v>34</v>
      </c>
    </row>
    <row r="273" spans="1:11" hidden="1" x14ac:dyDescent="0.25">
      <c r="A273" s="30" t="s">
        <v>562</v>
      </c>
      <c r="B273" s="23" t="s">
        <v>563</v>
      </c>
      <c r="C273" s="31">
        <v>0</v>
      </c>
      <c r="D273" s="36">
        <v>0</v>
      </c>
      <c r="E273" s="33">
        <v>0</v>
      </c>
      <c r="F273" s="31">
        <v>0</v>
      </c>
      <c r="G273" s="34">
        <v>0</v>
      </c>
      <c r="H273" s="33">
        <v>0</v>
      </c>
      <c r="I273" s="31">
        <v>0</v>
      </c>
      <c r="J273" s="34">
        <v>2700</v>
      </c>
      <c r="K273" s="35">
        <v>0</v>
      </c>
    </row>
    <row r="274" spans="1:11" hidden="1" x14ac:dyDescent="0.25">
      <c r="A274" s="30" t="s">
        <v>564</v>
      </c>
      <c r="B274" s="23" t="s">
        <v>565</v>
      </c>
      <c r="C274" s="31">
        <v>0</v>
      </c>
      <c r="D274" s="36">
        <v>0</v>
      </c>
      <c r="E274" s="33">
        <v>0</v>
      </c>
      <c r="F274" s="31">
        <v>0</v>
      </c>
      <c r="G274" s="34">
        <v>0</v>
      </c>
      <c r="H274" s="33">
        <v>0</v>
      </c>
      <c r="I274" s="31">
        <v>0</v>
      </c>
      <c r="J274" s="34">
        <v>2700</v>
      </c>
      <c r="K274" s="35">
        <v>0</v>
      </c>
    </row>
    <row r="275" spans="1:11" hidden="1" x14ac:dyDescent="0.25">
      <c r="A275" s="30" t="s">
        <v>566</v>
      </c>
      <c r="B275" s="23" t="s">
        <v>567</v>
      </c>
      <c r="C275" s="31">
        <v>0</v>
      </c>
      <c r="D275" s="36">
        <v>0</v>
      </c>
      <c r="E275" s="33">
        <v>0</v>
      </c>
      <c r="F275" s="31">
        <v>0</v>
      </c>
      <c r="G275" s="34">
        <v>0</v>
      </c>
      <c r="H275" s="33">
        <v>0</v>
      </c>
      <c r="I275" s="31">
        <v>0</v>
      </c>
      <c r="J275" s="34">
        <v>3046.23</v>
      </c>
      <c r="K275" s="35">
        <v>0</v>
      </c>
    </row>
    <row r="276" spans="1:11" hidden="1" x14ac:dyDescent="0.25">
      <c r="A276" s="30" t="s">
        <v>568</v>
      </c>
      <c r="B276" s="23" t="s">
        <v>569</v>
      </c>
      <c r="C276" s="31">
        <v>98</v>
      </c>
      <c r="D276" s="36">
        <v>286944</v>
      </c>
      <c r="E276" s="33">
        <v>0</v>
      </c>
      <c r="F276" s="31">
        <v>0</v>
      </c>
      <c r="G276" s="34">
        <v>0</v>
      </c>
      <c r="H276" s="33">
        <v>286944</v>
      </c>
      <c r="I276" s="31">
        <v>98</v>
      </c>
      <c r="J276" s="34">
        <v>2928</v>
      </c>
      <c r="K276" s="35">
        <v>0</v>
      </c>
    </row>
    <row r="277" spans="1:11" hidden="1" x14ac:dyDescent="0.25">
      <c r="A277" s="30" t="s">
        <v>570</v>
      </c>
      <c r="B277" s="23" t="s">
        <v>571</v>
      </c>
      <c r="C277" s="31">
        <v>18</v>
      </c>
      <c r="D277" s="36">
        <v>98300</v>
      </c>
      <c r="E277" s="33">
        <v>0</v>
      </c>
      <c r="F277" s="31">
        <v>0</v>
      </c>
      <c r="G277" s="34">
        <v>0</v>
      </c>
      <c r="H277" s="33">
        <v>98300</v>
      </c>
      <c r="I277" s="31">
        <v>18</v>
      </c>
      <c r="J277" s="34">
        <v>5343.47</v>
      </c>
      <c r="K277" s="35">
        <v>0</v>
      </c>
    </row>
    <row r="278" spans="1:11" hidden="1" x14ac:dyDescent="0.25">
      <c r="A278" s="30" t="s">
        <v>572</v>
      </c>
      <c r="B278" s="23" t="s">
        <v>573</v>
      </c>
      <c r="C278" s="31">
        <v>28</v>
      </c>
      <c r="D278" s="36">
        <v>84418</v>
      </c>
      <c r="E278" s="33">
        <v>48632</v>
      </c>
      <c r="F278" s="31">
        <v>16</v>
      </c>
      <c r="G278" s="34">
        <v>3039.5</v>
      </c>
      <c r="H278" s="33">
        <v>35786</v>
      </c>
      <c r="I278" s="31">
        <v>12</v>
      </c>
      <c r="J278" s="34">
        <v>2864</v>
      </c>
      <c r="K278" s="35">
        <v>16</v>
      </c>
    </row>
    <row r="279" spans="1:11" hidden="1" x14ac:dyDescent="0.25">
      <c r="A279" s="30" t="s">
        <v>574</v>
      </c>
      <c r="B279" s="23" t="s">
        <v>575</v>
      </c>
      <c r="C279" s="31">
        <v>18</v>
      </c>
      <c r="D279" s="36">
        <v>63936</v>
      </c>
      <c r="E279" s="33">
        <v>0</v>
      </c>
      <c r="F279" s="31">
        <v>0</v>
      </c>
      <c r="G279" s="34">
        <v>0</v>
      </c>
      <c r="H279" s="33">
        <v>63936</v>
      </c>
      <c r="I279" s="31">
        <v>18</v>
      </c>
      <c r="J279" s="34">
        <v>3552</v>
      </c>
      <c r="K279" s="35">
        <v>0</v>
      </c>
    </row>
    <row r="280" spans="1:11" hidden="1" x14ac:dyDescent="0.25">
      <c r="A280" s="30" t="s">
        <v>576</v>
      </c>
      <c r="B280" s="23" t="s">
        <v>577</v>
      </c>
      <c r="C280" s="31">
        <v>34</v>
      </c>
      <c r="D280" s="36">
        <v>151148</v>
      </c>
      <c r="E280" s="33">
        <v>48198</v>
      </c>
      <c r="F280" s="31">
        <v>12</v>
      </c>
      <c r="G280" s="34">
        <v>4016.5</v>
      </c>
      <c r="H280" s="33">
        <v>102950</v>
      </c>
      <c r="I280" s="31">
        <v>22</v>
      </c>
      <c r="J280" s="34">
        <v>4524.75</v>
      </c>
      <c r="K280" s="35">
        <v>12</v>
      </c>
    </row>
    <row r="281" spans="1:11" hidden="1" x14ac:dyDescent="0.25">
      <c r="A281" s="30" t="s">
        <v>578</v>
      </c>
      <c r="B281" s="23" t="s">
        <v>579</v>
      </c>
      <c r="C281" s="31">
        <v>0</v>
      </c>
      <c r="D281" s="36">
        <v>0</v>
      </c>
      <c r="E281" s="33">
        <v>0</v>
      </c>
      <c r="F281" s="31">
        <v>0</v>
      </c>
      <c r="G281" s="34">
        <v>0</v>
      </c>
      <c r="H281" s="33">
        <v>0</v>
      </c>
      <c r="I281" s="31">
        <v>0</v>
      </c>
      <c r="J281" s="34">
        <v>3784.8</v>
      </c>
      <c r="K281" s="35">
        <v>0</v>
      </c>
    </row>
    <row r="282" spans="1:11" hidden="1" x14ac:dyDescent="0.25">
      <c r="A282" s="30" t="s">
        <v>580</v>
      </c>
      <c r="B282" s="23" t="s">
        <v>581</v>
      </c>
      <c r="C282" s="31">
        <v>0</v>
      </c>
      <c r="D282" s="36">
        <v>0</v>
      </c>
      <c r="E282" s="33">
        <v>0</v>
      </c>
      <c r="F282" s="31">
        <v>0</v>
      </c>
      <c r="G282" s="34">
        <v>0</v>
      </c>
      <c r="H282" s="33">
        <v>0</v>
      </c>
      <c r="I282" s="31">
        <v>0</v>
      </c>
      <c r="J282" s="34">
        <v>2700</v>
      </c>
      <c r="K282" s="35">
        <v>0</v>
      </c>
    </row>
    <row r="283" spans="1:11" hidden="1" x14ac:dyDescent="0.25">
      <c r="A283" s="30" t="s">
        <v>582</v>
      </c>
      <c r="B283" s="23" t="s">
        <v>583</v>
      </c>
      <c r="C283" s="31">
        <v>28</v>
      </c>
      <c r="D283" s="36">
        <v>75937</v>
      </c>
      <c r="E283" s="33">
        <v>0</v>
      </c>
      <c r="F283" s="31">
        <v>0</v>
      </c>
      <c r="G283" s="34">
        <v>0</v>
      </c>
      <c r="H283" s="33">
        <v>75937</v>
      </c>
      <c r="I283" s="31">
        <v>28</v>
      </c>
      <c r="J283" s="34">
        <v>2700</v>
      </c>
      <c r="K283" s="35">
        <v>0</v>
      </c>
    </row>
    <row r="284" spans="1:11" hidden="1" x14ac:dyDescent="0.25">
      <c r="A284" s="30" t="s">
        <v>584</v>
      </c>
      <c r="B284" s="23" t="s">
        <v>585</v>
      </c>
      <c r="C284" s="31">
        <v>26</v>
      </c>
      <c r="D284" s="36">
        <v>87360</v>
      </c>
      <c r="E284" s="33">
        <v>0</v>
      </c>
      <c r="F284" s="31">
        <v>0</v>
      </c>
      <c r="G284" s="34">
        <v>0</v>
      </c>
      <c r="H284" s="33">
        <v>87360</v>
      </c>
      <c r="I284" s="31">
        <v>26</v>
      </c>
      <c r="J284" s="34">
        <v>3360</v>
      </c>
      <c r="K284" s="35">
        <v>0</v>
      </c>
    </row>
    <row r="285" spans="1:11" hidden="1" x14ac:dyDescent="0.25">
      <c r="A285" s="30" t="s">
        <v>586</v>
      </c>
      <c r="B285" s="23" t="s">
        <v>587</v>
      </c>
      <c r="C285" s="31">
        <v>33</v>
      </c>
      <c r="D285" s="36">
        <v>136165</v>
      </c>
      <c r="E285" s="33">
        <v>0</v>
      </c>
      <c r="F285" s="31">
        <v>0</v>
      </c>
      <c r="G285" s="34">
        <v>0</v>
      </c>
      <c r="H285" s="33">
        <v>136165</v>
      </c>
      <c r="I285" s="31">
        <v>33</v>
      </c>
      <c r="J285" s="34">
        <v>4051.36</v>
      </c>
      <c r="K285" s="35">
        <v>0</v>
      </c>
    </row>
    <row r="286" spans="1:11" hidden="1" x14ac:dyDescent="0.25">
      <c r="A286" s="30" t="s">
        <v>588</v>
      </c>
      <c r="B286" s="23" t="s">
        <v>589</v>
      </c>
      <c r="C286" s="31">
        <v>81</v>
      </c>
      <c r="D286" s="36">
        <v>362561</v>
      </c>
      <c r="E286" s="33">
        <v>164000</v>
      </c>
      <c r="F286" s="31">
        <v>39</v>
      </c>
      <c r="G286" s="34">
        <v>4205.12</v>
      </c>
      <c r="H286" s="33">
        <v>198561</v>
      </c>
      <c r="I286" s="31">
        <v>42</v>
      </c>
      <c r="J286" s="34">
        <v>4726.3100000000004</v>
      </c>
      <c r="K286" s="35">
        <v>39</v>
      </c>
    </row>
    <row r="287" spans="1:11" hidden="1" x14ac:dyDescent="0.25">
      <c r="A287" s="30" t="s">
        <v>590</v>
      </c>
      <c r="B287" s="23" t="s">
        <v>591</v>
      </c>
      <c r="C287" s="31">
        <v>133</v>
      </c>
      <c r="D287" s="36">
        <v>371608</v>
      </c>
      <c r="E287" s="33">
        <v>190908</v>
      </c>
      <c r="F287" s="31">
        <v>68</v>
      </c>
      <c r="G287" s="34">
        <v>2807.47</v>
      </c>
      <c r="H287" s="33">
        <v>180700</v>
      </c>
      <c r="I287" s="31">
        <v>65</v>
      </c>
      <c r="J287" s="34">
        <v>2780</v>
      </c>
      <c r="K287" s="35">
        <v>68</v>
      </c>
    </row>
    <row r="288" spans="1:11" hidden="1" x14ac:dyDescent="0.25">
      <c r="A288" s="30" t="s">
        <v>592</v>
      </c>
      <c r="B288" s="23" t="s">
        <v>593</v>
      </c>
      <c r="C288" s="31">
        <v>47</v>
      </c>
      <c r="D288" s="36">
        <v>161330</v>
      </c>
      <c r="E288" s="33">
        <v>192809</v>
      </c>
      <c r="F288" s="31">
        <v>47</v>
      </c>
      <c r="G288" s="34">
        <v>4102.3100000000004</v>
      </c>
      <c r="H288" s="33">
        <v>0</v>
      </c>
      <c r="I288" s="31">
        <v>0</v>
      </c>
      <c r="J288" s="34">
        <v>2998.57</v>
      </c>
      <c r="K288" s="35">
        <v>41</v>
      </c>
    </row>
    <row r="289" spans="1:11" hidden="1" x14ac:dyDescent="0.25">
      <c r="A289" s="30" t="s">
        <v>594</v>
      </c>
      <c r="B289" s="23" t="s">
        <v>595</v>
      </c>
      <c r="C289" s="31">
        <v>66</v>
      </c>
      <c r="D289" s="36">
        <v>280301</v>
      </c>
      <c r="E289" s="33">
        <v>0</v>
      </c>
      <c r="F289" s="31">
        <v>0</v>
      </c>
      <c r="G289" s="34">
        <v>0</v>
      </c>
      <c r="H289" s="33">
        <v>280301</v>
      </c>
      <c r="I289" s="31">
        <v>66</v>
      </c>
      <c r="J289" s="34">
        <v>4217.75</v>
      </c>
      <c r="K289" s="35">
        <v>0</v>
      </c>
    </row>
    <row r="290" spans="1:11" hidden="1" x14ac:dyDescent="0.25">
      <c r="A290" s="30" t="s">
        <v>596</v>
      </c>
      <c r="B290" s="23" t="s">
        <v>597</v>
      </c>
      <c r="C290" s="31">
        <v>17</v>
      </c>
      <c r="D290" s="36">
        <v>45900</v>
      </c>
      <c r="E290" s="33">
        <v>0</v>
      </c>
      <c r="F290" s="31">
        <v>0</v>
      </c>
      <c r="G290" s="34">
        <v>0</v>
      </c>
      <c r="H290" s="33">
        <v>45900</v>
      </c>
      <c r="I290" s="31">
        <v>17</v>
      </c>
      <c r="J290" s="34">
        <v>2700</v>
      </c>
      <c r="K290" s="35">
        <v>0</v>
      </c>
    </row>
    <row r="291" spans="1:11" hidden="1" x14ac:dyDescent="0.25">
      <c r="A291" s="30" t="s">
        <v>598</v>
      </c>
      <c r="B291" s="23" t="s">
        <v>599</v>
      </c>
      <c r="C291" s="31">
        <v>124</v>
      </c>
      <c r="D291" s="36">
        <v>335605</v>
      </c>
      <c r="E291" s="33">
        <v>216000</v>
      </c>
      <c r="F291" s="31">
        <v>80</v>
      </c>
      <c r="G291" s="34">
        <v>2700</v>
      </c>
      <c r="H291" s="33">
        <v>119605</v>
      </c>
      <c r="I291" s="31">
        <v>44</v>
      </c>
      <c r="J291" s="34">
        <v>2700</v>
      </c>
      <c r="K291" s="35">
        <v>80</v>
      </c>
    </row>
    <row r="292" spans="1:11" hidden="1" x14ac:dyDescent="0.25">
      <c r="A292" s="30" t="s">
        <v>600</v>
      </c>
      <c r="B292" s="23" t="s">
        <v>601</v>
      </c>
      <c r="C292" s="31">
        <v>0</v>
      </c>
      <c r="D292" s="36">
        <v>0</v>
      </c>
      <c r="E292" s="33">
        <v>0</v>
      </c>
      <c r="F292" s="31">
        <v>0</v>
      </c>
      <c r="G292" s="34">
        <v>0</v>
      </c>
      <c r="H292" s="33">
        <v>0</v>
      </c>
      <c r="I292" s="31">
        <v>0</v>
      </c>
      <c r="J292" s="34">
        <v>2700</v>
      </c>
      <c r="K292" s="35">
        <v>0</v>
      </c>
    </row>
    <row r="293" spans="1:11" hidden="1" x14ac:dyDescent="0.25">
      <c r="A293" s="30" t="s">
        <v>602</v>
      </c>
      <c r="B293" s="23" t="s">
        <v>603</v>
      </c>
      <c r="C293" s="31">
        <v>0</v>
      </c>
      <c r="D293" s="36">
        <v>0</v>
      </c>
      <c r="E293" s="33">
        <v>0</v>
      </c>
      <c r="F293" s="31">
        <v>0</v>
      </c>
      <c r="G293" s="34">
        <v>0</v>
      </c>
      <c r="H293" s="33">
        <v>0</v>
      </c>
      <c r="I293" s="31">
        <v>0</v>
      </c>
      <c r="J293" s="34">
        <v>2700</v>
      </c>
      <c r="K293" s="35">
        <v>0</v>
      </c>
    </row>
    <row r="294" spans="1:11" hidden="1" x14ac:dyDescent="0.25">
      <c r="A294" s="30" t="s">
        <v>604</v>
      </c>
      <c r="B294" s="23" t="s">
        <v>605</v>
      </c>
      <c r="C294" s="31">
        <v>115</v>
      </c>
      <c r="D294" s="36">
        <v>560236</v>
      </c>
      <c r="E294" s="33">
        <v>0</v>
      </c>
      <c r="F294" s="31">
        <v>0</v>
      </c>
      <c r="G294" s="34">
        <v>0</v>
      </c>
      <c r="H294" s="33">
        <v>560236</v>
      </c>
      <c r="I294" s="31">
        <v>115</v>
      </c>
      <c r="J294" s="34">
        <v>4871.1400000000003</v>
      </c>
      <c r="K294" s="35">
        <v>0</v>
      </c>
    </row>
    <row r="295" spans="1:11" hidden="1" x14ac:dyDescent="0.25">
      <c r="A295" s="30" t="s">
        <v>606</v>
      </c>
      <c r="B295" s="23" t="s">
        <v>607</v>
      </c>
      <c r="C295" s="31">
        <v>0</v>
      </c>
      <c r="D295" s="36">
        <v>0</v>
      </c>
      <c r="E295" s="33">
        <v>0</v>
      </c>
      <c r="F295" s="31">
        <v>0</v>
      </c>
      <c r="G295" s="34">
        <v>0</v>
      </c>
      <c r="H295" s="33">
        <v>0</v>
      </c>
      <c r="I295" s="31">
        <v>0</v>
      </c>
      <c r="J295" s="34">
        <v>2700</v>
      </c>
      <c r="K295" s="35">
        <v>0</v>
      </c>
    </row>
    <row r="296" spans="1:11" hidden="1" x14ac:dyDescent="0.25">
      <c r="A296" s="30" t="s">
        <v>608</v>
      </c>
      <c r="B296" s="23" t="s">
        <v>609</v>
      </c>
      <c r="C296" s="31">
        <v>0</v>
      </c>
      <c r="D296" s="36">
        <v>0</v>
      </c>
      <c r="E296" s="33">
        <v>0</v>
      </c>
      <c r="F296" s="31">
        <v>0</v>
      </c>
      <c r="G296" s="34">
        <v>0</v>
      </c>
      <c r="H296" s="33">
        <v>0</v>
      </c>
      <c r="I296" s="31">
        <v>0</v>
      </c>
      <c r="J296" s="34">
        <v>2700</v>
      </c>
      <c r="K296" s="35">
        <v>0</v>
      </c>
    </row>
    <row r="297" spans="1:11" hidden="1" x14ac:dyDescent="0.25">
      <c r="A297" s="30" t="s">
        <v>610</v>
      </c>
      <c r="B297" s="23" t="s">
        <v>611</v>
      </c>
      <c r="C297" s="31">
        <v>0</v>
      </c>
      <c r="D297" s="36">
        <v>0</v>
      </c>
      <c r="E297" s="33">
        <v>0</v>
      </c>
      <c r="F297" s="31">
        <v>0</v>
      </c>
      <c r="G297" s="34">
        <v>0</v>
      </c>
      <c r="H297" s="33">
        <v>0</v>
      </c>
      <c r="I297" s="31">
        <v>0</v>
      </c>
      <c r="J297" s="34">
        <v>2700</v>
      </c>
      <c r="K297" s="35">
        <v>0</v>
      </c>
    </row>
    <row r="298" spans="1:11" hidden="1" x14ac:dyDescent="0.25">
      <c r="A298" s="30" t="s">
        <v>612</v>
      </c>
      <c r="B298" s="23" t="s">
        <v>613</v>
      </c>
      <c r="C298" s="31">
        <v>0</v>
      </c>
      <c r="D298" s="36">
        <v>0</v>
      </c>
      <c r="E298" s="33">
        <v>0</v>
      </c>
      <c r="F298" s="31">
        <v>0</v>
      </c>
      <c r="G298" s="34">
        <v>0</v>
      </c>
      <c r="H298" s="33">
        <v>0</v>
      </c>
      <c r="I298" s="31">
        <v>0</v>
      </c>
      <c r="J298" s="34">
        <v>2700</v>
      </c>
      <c r="K298" s="35">
        <v>0</v>
      </c>
    </row>
    <row r="299" spans="1:11" hidden="1" x14ac:dyDescent="0.25">
      <c r="A299" s="30" t="s">
        <v>614</v>
      </c>
      <c r="B299" s="23" t="s">
        <v>615</v>
      </c>
      <c r="C299" s="31">
        <v>0</v>
      </c>
      <c r="D299" s="36">
        <v>0</v>
      </c>
      <c r="E299" s="33">
        <v>0</v>
      </c>
      <c r="F299" s="31">
        <v>0</v>
      </c>
      <c r="G299" s="34">
        <v>0</v>
      </c>
      <c r="H299" s="33">
        <v>0</v>
      </c>
      <c r="I299" s="31">
        <v>0</v>
      </c>
      <c r="J299" s="34">
        <v>2700</v>
      </c>
      <c r="K299" s="35">
        <v>0</v>
      </c>
    </row>
    <row r="300" spans="1:11" hidden="1" x14ac:dyDescent="0.25">
      <c r="A300" s="30" t="s">
        <v>616</v>
      </c>
      <c r="B300" s="23" t="s">
        <v>617</v>
      </c>
      <c r="C300" s="31">
        <v>194</v>
      </c>
      <c r="D300" s="36">
        <v>839552</v>
      </c>
      <c r="E300" s="33">
        <v>812354</v>
      </c>
      <c r="F300" s="31">
        <v>184</v>
      </c>
      <c r="G300" s="34">
        <v>4414.96</v>
      </c>
      <c r="H300" s="33">
        <v>27198</v>
      </c>
      <c r="I300" s="31">
        <v>10</v>
      </c>
      <c r="J300" s="34">
        <v>2700</v>
      </c>
      <c r="K300" s="35">
        <v>184</v>
      </c>
    </row>
    <row r="301" spans="1:11" hidden="1" x14ac:dyDescent="0.25">
      <c r="A301" s="30" t="s">
        <v>618</v>
      </c>
      <c r="B301" s="23" t="s">
        <v>619</v>
      </c>
      <c r="C301" s="31">
        <v>224</v>
      </c>
      <c r="D301" s="36">
        <v>1013589</v>
      </c>
      <c r="E301" s="33">
        <v>945675</v>
      </c>
      <c r="F301" s="31">
        <v>212</v>
      </c>
      <c r="G301" s="34">
        <v>4460.7299999999996</v>
      </c>
      <c r="H301" s="33">
        <v>67914</v>
      </c>
      <c r="I301" s="31">
        <v>12</v>
      </c>
      <c r="J301" s="34">
        <v>5418.93</v>
      </c>
      <c r="K301" s="35">
        <v>212</v>
      </c>
    </row>
    <row r="302" spans="1:11" hidden="1" x14ac:dyDescent="0.25">
      <c r="A302" s="30" t="s">
        <v>620</v>
      </c>
      <c r="B302" s="23" t="s">
        <v>621</v>
      </c>
      <c r="C302" s="31">
        <v>0</v>
      </c>
      <c r="D302" s="36">
        <v>0</v>
      </c>
      <c r="E302" s="33">
        <v>0</v>
      </c>
      <c r="F302" s="31">
        <v>0</v>
      </c>
      <c r="G302" s="34">
        <v>0</v>
      </c>
      <c r="H302" s="33">
        <v>0</v>
      </c>
      <c r="I302" s="31">
        <v>0</v>
      </c>
      <c r="J302" s="34">
        <v>2700</v>
      </c>
      <c r="K302" s="35">
        <v>0</v>
      </c>
    </row>
    <row r="303" spans="1:11" hidden="1" x14ac:dyDescent="0.25">
      <c r="A303" s="30" t="s">
        <v>622</v>
      </c>
      <c r="B303" s="23" t="s">
        <v>623</v>
      </c>
      <c r="C303" s="31">
        <v>21</v>
      </c>
      <c r="D303" s="36">
        <v>115966</v>
      </c>
      <c r="E303" s="33">
        <v>72300</v>
      </c>
      <c r="F303" s="31">
        <v>14</v>
      </c>
      <c r="G303" s="34">
        <v>5164.28</v>
      </c>
      <c r="H303" s="33">
        <v>43666</v>
      </c>
      <c r="I303" s="31">
        <v>7</v>
      </c>
      <c r="J303" s="34">
        <v>5690.99</v>
      </c>
      <c r="K303" s="35">
        <v>14</v>
      </c>
    </row>
    <row r="304" spans="1:11" hidden="1" x14ac:dyDescent="0.25">
      <c r="A304" s="30" t="s">
        <v>624</v>
      </c>
      <c r="B304" s="23" t="s">
        <v>625</v>
      </c>
      <c r="C304" s="31">
        <v>7</v>
      </c>
      <c r="D304" s="36">
        <v>24724</v>
      </c>
      <c r="E304" s="33">
        <v>0</v>
      </c>
      <c r="F304" s="31">
        <v>0</v>
      </c>
      <c r="G304" s="34">
        <v>0</v>
      </c>
      <c r="H304" s="33">
        <v>24724</v>
      </c>
      <c r="I304" s="31">
        <v>7</v>
      </c>
      <c r="J304" s="34">
        <v>3532</v>
      </c>
      <c r="K304" s="35">
        <v>0</v>
      </c>
    </row>
    <row r="305" spans="1:11" hidden="1" x14ac:dyDescent="0.25">
      <c r="A305" s="30" t="s">
        <v>626</v>
      </c>
      <c r="B305" s="23" t="s">
        <v>627</v>
      </c>
      <c r="C305" s="31">
        <v>0</v>
      </c>
      <c r="D305" s="36">
        <v>0</v>
      </c>
      <c r="E305" s="33">
        <v>0</v>
      </c>
      <c r="F305" s="31">
        <v>0</v>
      </c>
      <c r="G305" s="34">
        <v>0</v>
      </c>
      <c r="H305" s="33">
        <v>0</v>
      </c>
      <c r="I305" s="31">
        <v>0</v>
      </c>
      <c r="J305" s="34">
        <v>2700</v>
      </c>
      <c r="K305" s="35">
        <v>0</v>
      </c>
    </row>
    <row r="306" spans="1:11" hidden="1" x14ac:dyDescent="0.25">
      <c r="A306" s="30" t="s">
        <v>628</v>
      </c>
      <c r="B306" s="23" t="s">
        <v>629</v>
      </c>
      <c r="C306" s="31">
        <v>0</v>
      </c>
      <c r="D306" s="36">
        <v>0</v>
      </c>
      <c r="E306" s="33">
        <v>0</v>
      </c>
      <c r="F306" s="31">
        <v>0</v>
      </c>
      <c r="G306" s="34">
        <v>0</v>
      </c>
      <c r="H306" s="33">
        <v>0</v>
      </c>
      <c r="I306" s="31">
        <v>0</v>
      </c>
      <c r="J306" s="34">
        <v>2700</v>
      </c>
      <c r="K306" s="35">
        <v>0</v>
      </c>
    </row>
    <row r="307" spans="1:11" hidden="1" x14ac:dyDescent="0.25">
      <c r="A307" s="30" t="s">
        <v>630</v>
      </c>
      <c r="B307" s="23" t="s">
        <v>631</v>
      </c>
      <c r="C307" s="31">
        <v>79</v>
      </c>
      <c r="D307" s="36">
        <v>251187</v>
      </c>
      <c r="E307" s="33">
        <v>236804</v>
      </c>
      <c r="F307" s="31">
        <v>76</v>
      </c>
      <c r="G307" s="34">
        <v>3115.84</v>
      </c>
      <c r="H307" s="33">
        <v>14383</v>
      </c>
      <c r="I307" s="31">
        <v>3</v>
      </c>
      <c r="J307" s="34">
        <v>3738.58</v>
      </c>
      <c r="K307" s="35">
        <v>76</v>
      </c>
    </row>
    <row r="308" spans="1:11" hidden="1" x14ac:dyDescent="0.25">
      <c r="A308" s="30" t="s">
        <v>632</v>
      </c>
      <c r="B308" s="23" t="s">
        <v>633</v>
      </c>
      <c r="C308" s="31">
        <v>72</v>
      </c>
      <c r="D308" s="36">
        <v>276595</v>
      </c>
      <c r="E308" s="33">
        <v>223339</v>
      </c>
      <c r="F308" s="31">
        <v>58</v>
      </c>
      <c r="G308" s="34">
        <v>3850.67</v>
      </c>
      <c r="H308" s="33">
        <v>53256</v>
      </c>
      <c r="I308" s="31">
        <v>14</v>
      </c>
      <c r="J308" s="34">
        <v>3804</v>
      </c>
      <c r="K308" s="35">
        <v>58</v>
      </c>
    </row>
    <row r="309" spans="1:11" hidden="1" x14ac:dyDescent="0.25">
      <c r="A309" s="30" t="s">
        <v>634</v>
      </c>
      <c r="B309" s="23" t="s">
        <v>635</v>
      </c>
      <c r="C309" s="31">
        <v>39</v>
      </c>
      <c r="D309" s="36">
        <v>138372</v>
      </c>
      <c r="E309" s="33">
        <v>0</v>
      </c>
      <c r="F309" s="31">
        <v>0</v>
      </c>
      <c r="G309" s="34">
        <v>0</v>
      </c>
      <c r="H309" s="33">
        <v>138372</v>
      </c>
      <c r="I309" s="31">
        <v>39</v>
      </c>
      <c r="J309" s="34">
        <v>3548</v>
      </c>
      <c r="K309" s="35">
        <v>0</v>
      </c>
    </row>
    <row r="310" spans="1:11" hidden="1" x14ac:dyDescent="0.25">
      <c r="A310" s="30" t="s">
        <v>636</v>
      </c>
      <c r="B310" s="23" t="s">
        <v>637</v>
      </c>
      <c r="C310" s="31">
        <v>0</v>
      </c>
      <c r="D310" s="36">
        <v>0</v>
      </c>
      <c r="E310" s="33">
        <v>0</v>
      </c>
      <c r="F310" s="31">
        <v>0</v>
      </c>
      <c r="G310" s="34">
        <v>0</v>
      </c>
      <c r="H310" s="33">
        <v>0</v>
      </c>
      <c r="I310" s="31">
        <v>0</v>
      </c>
      <c r="J310" s="34">
        <v>2700</v>
      </c>
      <c r="K310" s="35">
        <v>0</v>
      </c>
    </row>
    <row r="311" spans="1:11" hidden="1" x14ac:dyDescent="0.25">
      <c r="A311" s="30" t="s">
        <v>638</v>
      </c>
      <c r="B311" s="23" t="s">
        <v>639</v>
      </c>
      <c r="C311" s="31">
        <v>5</v>
      </c>
      <c r="D311" s="36">
        <v>13500</v>
      </c>
      <c r="E311" s="33">
        <v>0</v>
      </c>
      <c r="F311" s="31">
        <v>0</v>
      </c>
      <c r="G311" s="34">
        <v>0</v>
      </c>
      <c r="H311" s="33">
        <v>13500</v>
      </c>
      <c r="I311" s="31">
        <v>5</v>
      </c>
      <c r="J311" s="34">
        <v>2700</v>
      </c>
      <c r="K311" s="35">
        <v>0</v>
      </c>
    </row>
    <row r="312" spans="1:11" hidden="1" x14ac:dyDescent="0.25">
      <c r="A312" s="30" t="s">
        <v>640</v>
      </c>
      <c r="B312" s="23" t="s">
        <v>641</v>
      </c>
      <c r="C312" s="31">
        <v>20</v>
      </c>
      <c r="D312" s="36">
        <v>86793</v>
      </c>
      <c r="E312" s="33">
        <v>0</v>
      </c>
      <c r="F312" s="31">
        <v>0</v>
      </c>
      <c r="G312" s="34">
        <v>0</v>
      </c>
      <c r="H312" s="33">
        <v>86793</v>
      </c>
      <c r="I312" s="31">
        <v>20</v>
      </c>
      <c r="J312" s="34">
        <v>4220.97</v>
      </c>
      <c r="K312" s="35">
        <v>0</v>
      </c>
    </row>
    <row r="313" spans="1:11" hidden="1" x14ac:dyDescent="0.25">
      <c r="A313" s="30" t="s">
        <v>642</v>
      </c>
      <c r="B313" s="23" t="s">
        <v>643</v>
      </c>
      <c r="C313" s="31">
        <v>260</v>
      </c>
      <c r="D313" s="36">
        <v>933905</v>
      </c>
      <c r="E313" s="33">
        <v>543372</v>
      </c>
      <c r="F313" s="31">
        <v>116</v>
      </c>
      <c r="G313" s="34">
        <v>4684.24</v>
      </c>
      <c r="H313" s="33">
        <v>390533</v>
      </c>
      <c r="I313" s="31">
        <v>144</v>
      </c>
      <c r="J313" s="34">
        <v>2708</v>
      </c>
      <c r="K313" s="35">
        <v>116</v>
      </c>
    </row>
    <row r="314" spans="1:11" hidden="1" x14ac:dyDescent="0.25">
      <c r="A314" s="30" t="s">
        <v>644</v>
      </c>
      <c r="B314" s="23" t="s">
        <v>645</v>
      </c>
      <c r="C314" s="31">
        <v>0</v>
      </c>
      <c r="D314" s="36">
        <v>0</v>
      </c>
      <c r="E314" s="33">
        <v>0</v>
      </c>
      <c r="F314" s="31">
        <v>0</v>
      </c>
      <c r="G314" s="34">
        <v>0</v>
      </c>
      <c r="H314" s="33">
        <v>0</v>
      </c>
      <c r="I314" s="31">
        <v>0</v>
      </c>
      <c r="J314" s="34">
        <v>2728</v>
      </c>
      <c r="K314" s="35">
        <v>0</v>
      </c>
    </row>
    <row r="315" spans="1:11" hidden="1" x14ac:dyDescent="0.25">
      <c r="A315" s="30" t="s">
        <v>646</v>
      </c>
      <c r="B315" s="23" t="s">
        <v>647</v>
      </c>
      <c r="C315" s="31">
        <v>0</v>
      </c>
      <c r="D315" s="36">
        <v>0</v>
      </c>
      <c r="E315" s="33">
        <v>0</v>
      </c>
      <c r="F315" s="31">
        <v>0</v>
      </c>
      <c r="G315" s="34">
        <v>0</v>
      </c>
      <c r="H315" s="33">
        <v>0</v>
      </c>
      <c r="I315" s="31">
        <v>0</v>
      </c>
      <c r="J315" s="34">
        <v>2700</v>
      </c>
      <c r="K315" s="35">
        <v>0</v>
      </c>
    </row>
    <row r="316" spans="1:11" hidden="1" x14ac:dyDescent="0.25">
      <c r="A316" s="30" t="s">
        <v>648</v>
      </c>
      <c r="B316" s="23" t="s">
        <v>649</v>
      </c>
      <c r="C316" s="31">
        <v>267</v>
      </c>
      <c r="D316" s="36">
        <v>785700</v>
      </c>
      <c r="E316" s="33">
        <v>598396</v>
      </c>
      <c r="F316" s="31">
        <v>204</v>
      </c>
      <c r="G316" s="34">
        <v>2933.31</v>
      </c>
      <c r="H316" s="33">
        <v>187304</v>
      </c>
      <c r="I316" s="31">
        <v>63</v>
      </c>
      <c r="J316" s="34">
        <v>2957.92</v>
      </c>
      <c r="K316" s="35">
        <v>204</v>
      </c>
    </row>
    <row r="317" spans="1:11" hidden="1" x14ac:dyDescent="0.25">
      <c r="A317" s="30" t="s">
        <v>650</v>
      </c>
      <c r="B317" s="23" t="s">
        <v>651</v>
      </c>
      <c r="C317" s="31">
        <v>467</v>
      </c>
      <c r="D317" s="36">
        <v>1347024</v>
      </c>
      <c r="E317" s="33">
        <v>815124</v>
      </c>
      <c r="F317" s="31">
        <v>270</v>
      </c>
      <c r="G317" s="34">
        <v>3018.97</v>
      </c>
      <c r="H317" s="33">
        <v>531900</v>
      </c>
      <c r="I317" s="31">
        <v>197</v>
      </c>
      <c r="J317" s="34">
        <v>2700</v>
      </c>
      <c r="K317" s="35">
        <v>270</v>
      </c>
    </row>
    <row r="318" spans="1:11" hidden="1" x14ac:dyDescent="0.25">
      <c r="A318" s="30" t="s">
        <v>652</v>
      </c>
      <c r="B318" s="23" t="s">
        <v>653</v>
      </c>
      <c r="C318" s="31">
        <v>23</v>
      </c>
      <c r="D318" s="36">
        <v>77943</v>
      </c>
      <c r="E318" s="33">
        <v>0</v>
      </c>
      <c r="F318" s="31">
        <v>0</v>
      </c>
      <c r="G318" s="34">
        <v>0</v>
      </c>
      <c r="H318" s="33">
        <v>77943</v>
      </c>
      <c r="I318" s="31">
        <v>23</v>
      </c>
      <c r="J318" s="34">
        <v>3319.54</v>
      </c>
      <c r="K318" s="35">
        <v>0</v>
      </c>
    </row>
    <row r="319" spans="1:11" hidden="1" x14ac:dyDescent="0.25">
      <c r="A319" s="30" t="s">
        <v>654</v>
      </c>
      <c r="B319" s="23" t="s">
        <v>655</v>
      </c>
      <c r="C319" s="31">
        <v>17</v>
      </c>
      <c r="D319" s="36">
        <v>57019</v>
      </c>
      <c r="E319" s="33">
        <v>0</v>
      </c>
      <c r="F319" s="31">
        <v>0</v>
      </c>
      <c r="G319" s="34">
        <v>0</v>
      </c>
      <c r="H319" s="33">
        <v>57019</v>
      </c>
      <c r="I319" s="31">
        <v>17</v>
      </c>
      <c r="J319" s="34">
        <v>3280.82</v>
      </c>
      <c r="K319" s="35">
        <v>0</v>
      </c>
    </row>
    <row r="320" spans="1:11" hidden="1" x14ac:dyDescent="0.25">
      <c r="A320" s="30" t="s">
        <v>656</v>
      </c>
      <c r="B320" s="23" t="s">
        <v>657</v>
      </c>
      <c r="C320" s="31">
        <v>103</v>
      </c>
      <c r="D320" s="36">
        <v>484790</v>
      </c>
      <c r="E320" s="33">
        <v>353446</v>
      </c>
      <c r="F320" s="31">
        <v>78</v>
      </c>
      <c r="G320" s="34">
        <v>4531.3500000000004</v>
      </c>
      <c r="H320" s="33">
        <v>131344</v>
      </c>
      <c r="I320" s="31">
        <v>25</v>
      </c>
      <c r="J320" s="34">
        <v>5228.91</v>
      </c>
      <c r="K320" s="35">
        <v>78</v>
      </c>
    </row>
    <row r="321" spans="1:11" hidden="1" x14ac:dyDescent="0.25">
      <c r="A321" s="30" t="s">
        <v>658</v>
      </c>
      <c r="B321" s="23" t="s">
        <v>659</v>
      </c>
      <c r="C321" s="31">
        <v>0</v>
      </c>
      <c r="D321" s="36">
        <v>0</v>
      </c>
      <c r="E321" s="33">
        <v>0</v>
      </c>
      <c r="F321" s="31">
        <v>0</v>
      </c>
      <c r="G321" s="34">
        <v>0</v>
      </c>
      <c r="H321" s="33">
        <v>0</v>
      </c>
      <c r="I321" s="31">
        <v>0</v>
      </c>
      <c r="J321" s="34">
        <v>2700</v>
      </c>
      <c r="K321" s="35">
        <v>0</v>
      </c>
    </row>
    <row r="322" spans="1:11" hidden="1" x14ac:dyDescent="0.25">
      <c r="A322" s="30" t="s">
        <v>660</v>
      </c>
      <c r="B322" s="23" t="s">
        <v>661</v>
      </c>
      <c r="C322" s="31">
        <v>0</v>
      </c>
      <c r="D322" s="36">
        <v>0</v>
      </c>
      <c r="E322" s="33">
        <v>0</v>
      </c>
      <c r="F322" s="31">
        <v>0</v>
      </c>
      <c r="G322" s="34">
        <v>0</v>
      </c>
      <c r="H322" s="33">
        <v>0</v>
      </c>
      <c r="I322" s="31">
        <v>0</v>
      </c>
      <c r="J322" s="34">
        <v>2700</v>
      </c>
      <c r="K322" s="35">
        <v>0</v>
      </c>
    </row>
    <row r="323" spans="1:11" hidden="1" x14ac:dyDescent="0.25">
      <c r="A323" s="30" t="s">
        <v>662</v>
      </c>
      <c r="B323" s="23" t="s">
        <v>663</v>
      </c>
      <c r="C323" s="31">
        <v>7</v>
      </c>
      <c r="D323" s="36">
        <v>18900</v>
      </c>
      <c r="E323" s="33">
        <v>0</v>
      </c>
      <c r="F323" s="31">
        <v>0</v>
      </c>
      <c r="G323" s="34">
        <v>0</v>
      </c>
      <c r="H323" s="33">
        <v>18900</v>
      </c>
      <c r="I323" s="31">
        <v>7</v>
      </c>
      <c r="J323" s="34">
        <v>2700</v>
      </c>
      <c r="K323" s="35">
        <v>0</v>
      </c>
    </row>
    <row r="324" spans="1:11" hidden="1" x14ac:dyDescent="0.25">
      <c r="A324" s="30" t="s">
        <v>664</v>
      </c>
      <c r="B324" s="23" t="s">
        <v>665</v>
      </c>
      <c r="C324" s="31">
        <v>71</v>
      </c>
      <c r="D324" s="36">
        <v>192247</v>
      </c>
      <c r="E324" s="33">
        <v>0</v>
      </c>
      <c r="F324" s="31">
        <v>0</v>
      </c>
      <c r="G324" s="34">
        <v>0</v>
      </c>
      <c r="H324" s="33">
        <v>192247</v>
      </c>
      <c r="I324" s="31">
        <v>71</v>
      </c>
      <c r="J324" s="34">
        <v>2700</v>
      </c>
      <c r="K324" s="35">
        <v>0</v>
      </c>
    </row>
    <row r="325" spans="1:11" hidden="1" x14ac:dyDescent="0.25">
      <c r="A325" s="30" t="s">
        <v>666</v>
      </c>
      <c r="B325" s="23" t="s">
        <v>667</v>
      </c>
      <c r="C325" s="31">
        <v>126</v>
      </c>
      <c r="D325" s="36">
        <v>340200</v>
      </c>
      <c r="E325" s="33">
        <v>105300</v>
      </c>
      <c r="F325" s="31">
        <v>39</v>
      </c>
      <c r="G325" s="34">
        <v>2700</v>
      </c>
      <c r="H325" s="33">
        <v>234900</v>
      </c>
      <c r="I325" s="31">
        <v>87</v>
      </c>
      <c r="J325" s="34">
        <v>2700</v>
      </c>
      <c r="K325" s="35">
        <v>39</v>
      </c>
    </row>
    <row r="326" spans="1:11" hidden="1" x14ac:dyDescent="0.25">
      <c r="A326" s="30" t="s">
        <v>668</v>
      </c>
      <c r="B326" s="23" t="s">
        <v>669</v>
      </c>
      <c r="C326" s="31">
        <v>0</v>
      </c>
      <c r="D326" s="36">
        <v>0</v>
      </c>
      <c r="E326" s="33">
        <v>0</v>
      </c>
      <c r="F326" s="31">
        <v>0</v>
      </c>
      <c r="G326" s="34">
        <v>0</v>
      </c>
      <c r="H326" s="33">
        <v>0</v>
      </c>
      <c r="I326" s="31">
        <v>0</v>
      </c>
      <c r="J326" s="34">
        <v>2700</v>
      </c>
      <c r="K326" s="35">
        <v>0</v>
      </c>
    </row>
    <row r="327" spans="1:11" hidden="1" x14ac:dyDescent="0.25">
      <c r="A327" s="30" t="s">
        <v>670</v>
      </c>
      <c r="B327" s="23" t="s">
        <v>671</v>
      </c>
      <c r="C327" s="31">
        <v>100</v>
      </c>
      <c r="D327" s="36">
        <v>382482</v>
      </c>
      <c r="E327" s="33">
        <v>215383</v>
      </c>
      <c r="F327" s="31">
        <v>62</v>
      </c>
      <c r="G327" s="34">
        <v>3473.91</v>
      </c>
      <c r="H327" s="33">
        <v>167099</v>
      </c>
      <c r="I327" s="31">
        <v>38</v>
      </c>
      <c r="J327" s="34">
        <v>4343.78</v>
      </c>
      <c r="K327" s="35">
        <v>62</v>
      </c>
    </row>
    <row r="328" spans="1:11" hidden="1" x14ac:dyDescent="0.25">
      <c r="A328" s="30" t="s">
        <v>672</v>
      </c>
      <c r="B328" s="23" t="s">
        <v>673</v>
      </c>
      <c r="C328" s="31">
        <v>0</v>
      </c>
      <c r="D328" s="36">
        <v>0</v>
      </c>
      <c r="E328" s="33">
        <v>0</v>
      </c>
      <c r="F328" s="31">
        <v>0</v>
      </c>
      <c r="G328" s="34">
        <v>0</v>
      </c>
      <c r="H328" s="33">
        <v>0</v>
      </c>
      <c r="I328" s="31">
        <v>0</v>
      </c>
      <c r="J328" s="34">
        <v>4269.82</v>
      </c>
      <c r="K328" s="35">
        <v>0</v>
      </c>
    </row>
    <row r="329" spans="1:11" hidden="1" x14ac:dyDescent="0.25">
      <c r="A329" s="30" t="s">
        <v>674</v>
      </c>
      <c r="B329" s="23" t="s">
        <v>675</v>
      </c>
      <c r="C329" s="31">
        <v>147</v>
      </c>
      <c r="D329" s="36">
        <v>589300</v>
      </c>
      <c r="E329" s="33">
        <v>465100</v>
      </c>
      <c r="F329" s="31">
        <v>101</v>
      </c>
      <c r="G329" s="34">
        <v>4604.95</v>
      </c>
      <c r="H329" s="33">
        <v>124200</v>
      </c>
      <c r="I329" s="31">
        <v>46</v>
      </c>
      <c r="J329" s="34">
        <v>2700</v>
      </c>
      <c r="K329" s="35">
        <v>101</v>
      </c>
    </row>
    <row r="330" spans="1:11" hidden="1" x14ac:dyDescent="0.25">
      <c r="A330" s="30" t="s">
        <v>676</v>
      </c>
      <c r="B330" s="23" t="s">
        <v>677</v>
      </c>
      <c r="C330" s="31">
        <v>25</v>
      </c>
      <c r="D330" s="36">
        <v>85000</v>
      </c>
      <c r="E330" s="33">
        <v>0</v>
      </c>
      <c r="F330" s="31">
        <v>0</v>
      </c>
      <c r="G330" s="34">
        <v>0</v>
      </c>
      <c r="H330" s="33">
        <v>85000</v>
      </c>
      <c r="I330" s="31">
        <v>25</v>
      </c>
      <c r="J330" s="34">
        <v>3400</v>
      </c>
      <c r="K330" s="35">
        <v>0</v>
      </c>
    </row>
    <row r="331" spans="1:11" hidden="1" x14ac:dyDescent="0.25">
      <c r="A331" s="30" t="s">
        <v>678</v>
      </c>
      <c r="B331" s="23" t="s">
        <v>679</v>
      </c>
      <c r="C331" s="31">
        <v>0</v>
      </c>
      <c r="D331" s="36">
        <v>0</v>
      </c>
      <c r="E331" s="33">
        <v>0</v>
      </c>
      <c r="F331" s="31">
        <v>0</v>
      </c>
      <c r="G331" s="34">
        <v>0</v>
      </c>
      <c r="H331" s="33">
        <v>0</v>
      </c>
      <c r="I331" s="31">
        <v>0</v>
      </c>
      <c r="J331" s="34">
        <v>4763.03</v>
      </c>
      <c r="K331" s="35">
        <v>0</v>
      </c>
    </row>
    <row r="332" spans="1:11" hidden="1" x14ac:dyDescent="0.25">
      <c r="A332" s="30" t="s">
        <v>680</v>
      </c>
      <c r="B332" s="23" t="s">
        <v>681</v>
      </c>
      <c r="C332" s="31">
        <v>135</v>
      </c>
      <c r="D332" s="36">
        <v>374934</v>
      </c>
      <c r="E332" s="33">
        <v>72534</v>
      </c>
      <c r="F332" s="31">
        <v>23</v>
      </c>
      <c r="G332" s="34">
        <v>3153.65</v>
      </c>
      <c r="H332" s="33">
        <v>302400</v>
      </c>
      <c r="I332" s="31">
        <v>112</v>
      </c>
      <c r="J332" s="34">
        <v>2700</v>
      </c>
      <c r="K332" s="35">
        <v>23</v>
      </c>
    </row>
    <row r="333" spans="1:11" hidden="1" x14ac:dyDescent="0.25">
      <c r="A333" s="30" t="s">
        <v>682</v>
      </c>
      <c r="B333" s="23" t="s">
        <v>683</v>
      </c>
      <c r="C333" s="31">
        <v>52</v>
      </c>
      <c r="D333" s="36">
        <v>142720</v>
      </c>
      <c r="E333" s="33">
        <v>56615</v>
      </c>
      <c r="F333" s="31">
        <v>21</v>
      </c>
      <c r="G333" s="34">
        <v>2695.95</v>
      </c>
      <c r="H333" s="33">
        <v>86105</v>
      </c>
      <c r="I333" s="31">
        <v>31</v>
      </c>
      <c r="J333" s="34">
        <v>2700</v>
      </c>
      <c r="K333" s="35">
        <v>21</v>
      </c>
    </row>
    <row r="334" spans="1:11" hidden="1" x14ac:dyDescent="0.25">
      <c r="A334" s="30" t="s">
        <v>684</v>
      </c>
      <c r="B334" s="23" t="s">
        <v>685</v>
      </c>
      <c r="C334" s="31">
        <v>57</v>
      </c>
      <c r="D334" s="36">
        <v>237420</v>
      </c>
      <c r="E334" s="33">
        <v>218015</v>
      </c>
      <c r="F334" s="31">
        <v>54</v>
      </c>
      <c r="G334" s="34">
        <v>4037.31</v>
      </c>
      <c r="H334" s="33">
        <v>19405</v>
      </c>
      <c r="I334" s="31">
        <v>3</v>
      </c>
      <c r="J334" s="34">
        <v>5127.6499999999996</v>
      </c>
      <c r="K334" s="35">
        <v>54</v>
      </c>
    </row>
    <row r="335" spans="1:11" hidden="1" x14ac:dyDescent="0.25">
      <c r="A335" s="30" t="s">
        <v>686</v>
      </c>
      <c r="B335" s="23" t="s">
        <v>687</v>
      </c>
      <c r="C335" s="31">
        <v>0</v>
      </c>
      <c r="D335" s="36">
        <v>0</v>
      </c>
      <c r="E335" s="33">
        <v>0</v>
      </c>
      <c r="F335" s="31">
        <v>0</v>
      </c>
      <c r="G335" s="34">
        <v>0</v>
      </c>
      <c r="H335" s="33">
        <v>0</v>
      </c>
      <c r="I335" s="31">
        <v>0</v>
      </c>
      <c r="J335" s="34">
        <v>2700</v>
      </c>
      <c r="K335" s="35">
        <v>0</v>
      </c>
    </row>
    <row r="336" spans="1:11" hidden="1" x14ac:dyDescent="0.25">
      <c r="A336" s="30" t="s">
        <v>688</v>
      </c>
      <c r="B336" s="23" t="s">
        <v>689</v>
      </c>
      <c r="C336" s="31">
        <v>20</v>
      </c>
      <c r="D336" s="36">
        <v>94222</v>
      </c>
      <c r="E336" s="33">
        <v>0</v>
      </c>
      <c r="F336" s="31">
        <v>0</v>
      </c>
      <c r="G336" s="34">
        <v>0</v>
      </c>
      <c r="H336" s="33">
        <v>94222</v>
      </c>
      <c r="I336" s="31">
        <v>20</v>
      </c>
      <c r="J336" s="34">
        <v>4553.53</v>
      </c>
      <c r="K336" s="35">
        <v>0</v>
      </c>
    </row>
    <row r="337" spans="1:11" hidden="1" x14ac:dyDescent="0.25">
      <c r="A337" s="30" t="s">
        <v>690</v>
      </c>
      <c r="B337" s="23" t="s">
        <v>691</v>
      </c>
      <c r="C337" s="31">
        <v>30</v>
      </c>
      <c r="D337" s="36">
        <v>152881</v>
      </c>
      <c r="E337" s="33">
        <v>70896</v>
      </c>
      <c r="F337" s="31">
        <v>11</v>
      </c>
      <c r="G337" s="34">
        <v>6445.09</v>
      </c>
      <c r="H337" s="33">
        <v>81985</v>
      </c>
      <c r="I337" s="31">
        <v>19</v>
      </c>
      <c r="J337" s="34">
        <v>4254.74</v>
      </c>
      <c r="K337" s="35">
        <v>11</v>
      </c>
    </row>
    <row r="338" spans="1:11" hidden="1" x14ac:dyDescent="0.25">
      <c r="A338" s="30" t="s">
        <v>692</v>
      </c>
      <c r="B338" s="23" t="s">
        <v>693</v>
      </c>
      <c r="C338" s="31">
        <v>0</v>
      </c>
      <c r="D338" s="36">
        <v>0</v>
      </c>
      <c r="E338" s="33">
        <v>0</v>
      </c>
      <c r="F338" s="31">
        <v>0</v>
      </c>
      <c r="G338" s="34">
        <v>0</v>
      </c>
      <c r="H338" s="33">
        <v>0</v>
      </c>
      <c r="I338" s="31">
        <v>0</v>
      </c>
      <c r="J338" s="34">
        <v>2872</v>
      </c>
      <c r="K338" s="35">
        <v>0</v>
      </c>
    </row>
    <row r="339" spans="1:11" hidden="1" x14ac:dyDescent="0.25">
      <c r="A339" s="30" t="s">
        <v>694</v>
      </c>
      <c r="B339" s="23" t="s">
        <v>695</v>
      </c>
      <c r="C339" s="31">
        <v>0</v>
      </c>
      <c r="D339" s="36">
        <v>0</v>
      </c>
      <c r="E339" s="33">
        <v>0</v>
      </c>
      <c r="F339" s="31">
        <v>0</v>
      </c>
      <c r="G339" s="34">
        <v>0</v>
      </c>
      <c r="H339" s="33">
        <v>0</v>
      </c>
      <c r="I339" s="31">
        <v>0</v>
      </c>
      <c r="J339" s="34">
        <v>3602.55</v>
      </c>
      <c r="K339" s="35">
        <v>0</v>
      </c>
    </row>
    <row r="340" spans="1:11" hidden="1" x14ac:dyDescent="0.25">
      <c r="A340" s="30" t="s">
        <v>696</v>
      </c>
      <c r="B340" s="23" t="s">
        <v>697</v>
      </c>
      <c r="C340" s="31">
        <v>35</v>
      </c>
      <c r="D340" s="36">
        <v>106400</v>
      </c>
      <c r="E340" s="33">
        <v>0</v>
      </c>
      <c r="F340" s="31">
        <v>0</v>
      </c>
      <c r="G340" s="34">
        <v>0</v>
      </c>
      <c r="H340" s="33">
        <v>106400</v>
      </c>
      <c r="I340" s="31">
        <v>35</v>
      </c>
      <c r="J340" s="34">
        <v>3040</v>
      </c>
      <c r="K340" s="35">
        <v>0</v>
      </c>
    </row>
    <row r="341" spans="1:11" hidden="1" x14ac:dyDescent="0.25">
      <c r="A341" s="30" t="s">
        <v>698</v>
      </c>
      <c r="B341" s="23" t="s">
        <v>699</v>
      </c>
      <c r="C341" s="31">
        <v>195</v>
      </c>
      <c r="D341" s="36">
        <v>593047</v>
      </c>
      <c r="E341" s="33">
        <v>492602</v>
      </c>
      <c r="F341" s="31">
        <v>169</v>
      </c>
      <c r="G341" s="34">
        <v>2914.8</v>
      </c>
      <c r="H341" s="33">
        <v>100445</v>
      </c>
      <c r="I341" s="31">
        <v>26</v>
      </c>
      <c r="J341" s="34">
        <v>3857.16</v>
      </c>
      <c r="K341" s="35">
        <v>169</v>
      </c>
    </row>
    <row r="342" spans="1:11" hidden="1" x14ac:dyDescent="0.25">
      <c r="A342" s="30" t="s">
        <v>700</v>
      </c>
      <c r="B342" s="23" t="s">
        <v>701</v>
      </c>
      <c r="C342" s="31">
        <v>0</v>
      </c>
      <c r="D342" s="36">
        <v>0</v>
      </c>
      <c r="E342" s="33">
        <v>0</v>
      </c>
      <c r="F342" s="31">
        <v>0</v>
      </c>
      <c r="G342" s="34">
        <v>0</v>
      </c>
      <c r="H342" s="33">
        <v>0</v>
      </c>
      <c r="I342" s="31">
        <v>0</v>
      </c>
      <c r="J342" s="34">
        <v>2700</v>
      </c>
      <c r="K342" s="35">
        <v>0</v>
      </c>
    </row>
    <row r="343" spans="1:11" hidden="1" x14ac:dyDescent="0.25">
      <c r="A343" s="30" t="s">
        <v>702</v>
      </c>
      <c r="B343" s="23" t="s">
        <v>703</v>
      </c>
      <c r="C343" s="31">
        <v>196</v>
      </c>
      <c r="D343" s="36">
        <v>567278</v>
      </c>
      <c r="E343" s="33">
        <v>281078</v>
      </c>
      <c r="F343" s="31">
        <v>90</v>
      </c>
      <c r="G343" s="34">
        <v>3123.08</v>
      </c>
      <c r="H343" s="33">
        <v>286200</v>
      </c>
      <c r="I343" s="31">
        <v>106</v>
      </c>
      <c r="J343" s="34">
        <v>2700</v>
      </c>
      <c r="K343" s="35">
        <v>90</v>
      </c>
    </row>
    <row r="344" spans="1:11" hidden="1" x14ac:dyDescent="0.25">
      <c r="A344" s="30" t="s">
        <v>704</v>
      </c>
      <c r="B344" s="23" t="s">
        <v>705</v>
      </c>
      <c r="C344" s="31">
        <v>0</v>
      </c>
      <c r="D344" s="36">
        <v>0</v>
      </c>
      <c r="E344" s="33">
        <v>0</v>
      </c>
      <c r="F344" s="31">
        <v>0</v>
      </c>
      <c r="G344" s="34">
        <v>0</v>
      </c>
      <c r="H344" s="33">
        <v>0</v>
      </c>
      <c r="I344" s="31">
        <v>0</v>
      </c>
      <c r="J344" s="34">
        <v>2700</v>
      </c>
      <c r="K344" s="35">
        <v>0</v>
      </c>
    </row>
    <row r="345" spans="1:11" hidden="1" x14ac:dyDescent="0.25">
      <c r="A345" s="30" t="s">
        <v>706</v>
      </c>
      <c r="B345" s="23" t="s">
        <v>707</v>
      </c>
      <c r="C345" s="31">
        <v>237</v>
      </c>
      <c r="D345" s="36">
        <v>998204</v>
      </c>
      <c r="E345" s="33">
        <v>443129</v>
      </c>
      <c r="F345" s="31">
        <v>54</v>
      </c>
      <c r="G345" s="34">
        <v>8206.09</v>
      </c>
      <c r="H345" s="33">
        <v>555075</v>
      </c>
      <c r="I345" s="31">
        <v>183</v>
      </c>
      <c r="J345" s="34">
        <v>3028.57</v>
      </c>
      <c r="K345" s="35">
        <v>54</v>
      </c>
    </row>
    <row r="346" spans="1:11" hidden="1" x14ac:dyDescent="0.25">
      <c r="A346" s="30" t="s">
        <v>708</v>
      </c>
      <c r="B346" s="23" t="s">
        <v>709</v>
      </c>
      <c r="C346" s="31">
        <v>34</v>
      </c>
      <c r="D346" s="36">
        <v>152015</v>
      </c>
      <c r="E346" s="33">
        <v>0</v>
      </c>
      <c r="F346" s="31">
        <v>0</v>
      </c>
      <c r="G346" s="34">
        <v>0</v>
      </c>
      <c r="H346" s="33">
        <v>152015</v>
      </c>
      <c r="I346" s="31">
        <v>34</v>
      </c>
      <c r="J346" s="34">
        <v>4380.74</v>
      </c>
      <c r="K346" s="35">
        <v>0</v>
      </c>
    </row>
    <row r="347" spans="1:11" hidden="1" x14ac:dyDescent="0.25">
      <c r="A347" s="30" t="s">
        <v>710</v>
      </c>
      <c r="B347" s="23" t="s">
        <v>711</v>
      </c>
      <c r="C347" s="31">
        <v>13</v>
      </c>
      <c r="D347" s="36">
        <v>35649</v>
      </c>
      <c r="E347" s="33">
        <v>0</v>
      </c>
      <c r="F347" s="31">
        <v>0</v>
      </c>
      <c r="G347" s="34">
        <v>0</v>
      </c>
      <c r="H347" s="33">
        <v>35649</v>
      </c>
      <c r="I347" s="31">
        <v>13</v>
      </c>
      <c r="J347" s="34">
        <v>2700</v>
      </c>
      <c r="K347" s="35">
        <v>0</v>
      </c>
    </row>
    <row r="348" spans="1:11" hidden="1" x14ac:dyDescent="0.25">
      <c r="A348" s="30" t="s">
        <v>712</v>
      </c>
      <c r="B348" s="23" t="s">
        <v>713</v>
      </c>
      <c r="C348" s="31">
        <v>0</v>
      </c>
      <c r="D348" s="36">
        <v>0</v>
      </c>
      <c r="E348" s="33">
        <v>0</v>
      </c>
      <c r="F348" s="31">
        <v>0</v>
      </c>
      <c r="G348" s="34">
        <v>0</v>
      </c>
      <c r="H348" s="33">
        <v>0</v>
      </c>
      <c r="I348" s="31">
        <v>0</v>
      </c>
      <c r="J348" s="34">
        <v>2700</v>
      </c>
      <c r="K348" s="35">
        <v>0</v>
      </c>
    </row>
    <row r="349" spans="1:11" hidden="1" x14ac:dyDescent="0.25">
      <c r="A349" s="30" t="s">
        <v>714</v>
      </c>
      <c r="B349" s="23" t="s">
        <v>715</v>
      </c>
      <c r="C349" s="31">
        <v>17</v>
      </c>
      <c r="D349" s="36">
        <v>57810</v>
      </c>
      <c r="E349" s="33">
        <v>0</v>
      </c>
      <c r="F349" s="31">
        <v>0</v>
      </c>
      <c r="G349" s="34">
        <v>0</v>
      </c>
      <c r="H349" s="33">
        <v>57810</v>
      </c>
      <c r="I349" s="31">
        <v>17</v>
      </c>
      <c r="J349" s="34">
        <v>3396.64</v>
      </c>
      <c r="K349" s="35">
        <v>0</v>
      </c>
    </row>
    <row r="350" spans="1:11" hidden="1" x14ac:dyDescent="0.25">
      <c r="A350" s="30" t="s">
        <v>716</v>
      </c>
      <c r="B350" s="23" t="s">
        <v>717</v>
      </c>
      <c r="C350" s="31">
        <v>18</v>
      </c>
      <c r="D350" s="36">
        <v>95018</v>
      </c>
      <c r="E350" s="33">
        <v>0</v>
      </c>
      <c r="F350" s="31">
        <v>0</v>
      </c>
      <c r="G350" s="34">
        <v>0</v>
      </c>
      <c r="H350" s="33">
        <v>95018</v>
      </c>
      <c r="I350" s="31">
        <v>18</v>
      </c>
      <c r="J350" s="34">
        <v>5057.41</v>
      </c>
      <c r="K350" s="35">
        <v>0</v>
      </c>
    </row>
    <row r="351" spans="1:11" hidden="1" x14ac:dyDescent="0.25">
      <c r="A351" s="30" t="s">
        <v>718</v>
      </c>
      <c r="B351" s="23" t="s">
        <v>719</v>
      </c>
      <c r="C351" s="31">
        <v>28</v>
      </c>
      <c r="D351" s="36">
        <v>138364</v>
      </c>
      <c r="E351" s="33">
        <v>71144</v>
      </c>
      <c r="F351" s="31">
        <v>16</v>
      </c>
      <c r="G351" s="34">
        <v>4446.5</v>
      </c>
      <c r="H351" s="33">
        <v>67220</v>
      </c>
      <c r="I351" s="31">
        <v>12</v>
      </c>
      <c r="J351" s="34">
        <v>5465.23</v>
      </c>
      <c r="K351" s="35">
        <v>16</v>
      </c>
    </row>
    <row r="352" spans="1:11" hidden="1" x14ac:dyDescent="0.25">
      <c r="A352" s="30" t="s">
        <v>720</v>
      </c>
      <c r="B352" s="23" t="s">
        <v>721</v>
      </c>
      <c r="C352" s="31">
        <v>19</v>
      </c>
      <c r="D352" s="36">
        <v>81520</v>
      </c>
      <c r="E352" s="33">
        <v>0</v>
      </c>
      <c r="F352" s="31">
        <v>0</v>
      </c>
      <c r="G352" s="34">
        <v>0</v>
      </c>
      <c r="H352" s="33">
        <v>81520</v>
      </c>
      <c r="I352" s="31">
        <v>19</v>
      </c>
      <c r="J352" s="34">
        <v>4130.38</v>
      </c>
      <c r="K352" s="35">
        <v>0</v>
      </c>
    </row>
    <row r="353" spans="1:11" hidden="1" x14ac:dyDescent="0.25">
      <c r="A353" s="30" t="s">
        <v>722</v>
      </c>
      <c r="B353" s="23" t="s">
        <v>723</v>
      </c>
      <c r="C353" s="31">
        <v>32</v>
      </c>
      <c r="D353" s="36">
        <v>141019</v>
      </c>
      <c r="E353" s="33">
        <v>76880</v>
      </c>
      <c r="F353" s="31">
        <v>19</v>
      </c>
      <c r="G353" s="34">
        <v>4046.31</v>
      </c>
      <c r="H353" s="33">
        <v>64139</v>
      </c>
      <c r="I353" s="31">
        <v>13</v>
      </c>
      <c r="J353" s="34">
        <v>4588.1099999999997</v>
      </c>
      <c r="K353" s="35">
        <v>19</v>
      </c>
    </row>
    <row r="354" spans="1:11" hidden="1" x14ac:dyDescent="0.25">
      <c r="A354" s="30" t="s">
        <v>724</v>
      </c>
      <c r="B354" s="23" t="s">
        <v>725</v>
      </c>
      <c r="C354" s="31">
        <v>0</v>
      </c>
      <c r="D354" s="36">
        <v>0</v>
      </c>
      <c r="E354" s="33">
        <v>0</v>
      </c>
      <c r="F354" s="31">
        <v>0</v>
      </c>
      <c r="G354" s="34">
        <v>0</v>
      </c>
      <c r="H354" s="33">
        <v>0</v>
      </c>
      <c r="I354" s="31">
        <v>0</v>
      </c>
      <c r="J354" s="34">
        <v>2700</v>
      </c>
      <c r="K354" s="35">
        <v>0</v>
      </c>
    </row>
    <row r="355" spans="1:11" hidden="1" x14ac:dyDescent="0.25">
      <c r="A355" s="30" t="s">
        <v>726</v>
      </c>
      <c r="B355" s="23" t="s">
        <v>727</v>
      </c>
      <c r="C355" s="31">
        <v>59</v>
      </c>
      <c r="D355" s="36">
        <v>198332</v>
      </c>
      <c r="E355" s="33">
        <v>0</v>
      </c>
      <c r="F355" s="31">
        <v>0</v>
      </c>
      <c r="G355" s="34">
        <v>0</v>
      </c>
      <c r="H355" s="33">
        <v>198332</v>
      </c>
      <c r="I355" s="31">
        <v>59</v>
      </c>
      <c r="J355" s="34">
        <v>3348</v>
      </c>
      <c r="K355" s="35">
        <v>0</v>
      </c>
    </row>
    <row r="356" spans="1:11" hidden="1" x14ac:dyDescent="0.25">
      <c r="A356" s="30" t="s">
        <v>728</v>
      </c>
      <c r="B356" s="23" t="s">
        <v>729</v>
      </c>
      <c r="C356" s="31">
        <v>102</v>
      </c>
      <c r="D356" s="36">
        <v>490300</v>
      </c>
      <c r="E356" s="33">
        <v>316549</v>
      </c>
      <c r="F356" s="31">
        <v>67</v>
      </c>
      <c r="G356" s="34">
        <v>4724.6099999999997</v>
      </c>
      <c r="H356" s="33">
        <v>173751</v>
      </c>
      <c r="I356" s="31">
        <v>35</v>
      </c>
      <c r="J356" s="34">
        <v>4931.33</v>
      </c>
      <c r="K356" s="35">
        <v>67</v>
      </c>
    </row>
    <row r="357" spans="1:11" hidden="1" x14ac:dyDescent="0.25">
      <c r="A357" s="30" t="s">
        <v>730</v>
      </c>
      <c r="B357" s="23" t="s">
        <v>731</v>
      </c>
      <c r="C357" s="31">
        <v>0</v>
      </c>
      <c r="D357" s="36">
        <v>0</v>
      </c>
      <c r="E357" s="33">
        <v>0</v>
      </c>
      <c r="F357" s="31">
        <v>0</v>
      </c>
      <c r="G357" s="34">
        <v>0</v>
      </c>
      <c r="H357" s="33">
        <v>0</v>
      </c>
      <c r="I357" s="31">
        <v>0</v>
      </c>
      <c r="J357" s="34">
        <v>2700</v>
      </c>
      <c r="K357" s="35">
        <v>0</v>
      </c>
    </row>
    <row r="358" spans="1:11" hidden="1" x14ac:dyDescent="0.25">
      <c r="A358" s="30" t="s">
        <v>732</v>
      </c>
      <c r="B358" s="23" t="s">
        <v>733</v>
      </c>
      <c r="C358" s="31">
        <v>26</v>
      </c>
      <c r="D358" s="36">
        <v>313660</v>
      </c>
      <c r="E358" s="33">
        <v>243460</v>
      </c>
      <c r="F358" s="31">
        <v>0</v>
      </c>
      <c r="G358" s="34">
        <v>0</v>
      </c>
      <c r="H358" s="33">
        <v>70200</v>
      </c>
      <c r="I358" s="31">
        <v>26</v>
      </c>
      <c r="J358" s="34">
        <v>2700</v>
      </c>
      <c r="K358" s="35">
        <v>0</v>
      </c>
    </row>
    <row r="359" spans="1:11" hidden="1" x14ac:dyDescent="0.25">
      <c r="A359" s="30" t="s">
        <v>734</v>
      </c>
      <c r="B359" s="23" t="s">
        <v>735</v>
      </c>
      <c r="C359" s="31">
        <v>17</v>
      </c>
      <c r="D359" s="36">
        <v>60164</v>
      </c>
      <c r="E359" s="33">
        <v>0</v>
      </c>
      <c r="F359" s="31">
        <v>0</v>
      </c>
      <c r="G359" s="34">
        <v>0</v>
      </c>
      <c r="H359" s="33">
        <v>60164</v>
      </c>
      <c r="I359" s="31">
        <v>17</v>
      </c>
      <c r="J359" s="34">
        <v>3468.11</v>
      </c>
      <c r="K359" s="35">
        <v>0</v>
      </c>
    </row>
    <row r="360" spans="1:11" hidden="1" x14ac:dyDescent="0.25">
      <c r="A360" s="30" t="s">
        <v>736</v>
      </c>
      <c r="B360" s="23" t="s">
        <v>737</v>
      </c>
      <c r="C360" s="31">
        <v>0</v>
      </c>
      <c r="D360" s="36">
        <v>0</v>
      </c>
      <c r="E360" s="33">
        <v>0</v>
      </c>
      <c r="F360" s="31">
        <v>0</v>
      </c>
      <c r="G360" s="34">
        <v>0</v>
      </c>
      <c r="H360" s="33">
        <v>0</v>
      </c>
      <c r="I360" s="31">
        <v>0</v>
      </c>
      <c r="J360" s="34">
        <v>2700</v>
      </c>
      <c r="K360" s="35">
        <v>0</v>
      </c>
    </row>
    <row r="361" spans="1:11" hidden="1" x14ac:dyDescent="0.25">
      <c r="A361" s="30" t="s">
        <v>738</v>
      </c>
      <c r="B361" s="23" t="s">
        <v>739</v>
      </c>
      <c r="C361" s="31">
        <v>15</v>
      </c>
      <c r="D361" s="36">
        <v>85523</v>
      </c>
      <c r="E361" s="33">
        <v>0</v>
      </c>
      <c r="F361" s="31">
        <v>0</v>
      </c>
      <c r="G361" s="34">
        <v>0</v>
      </c>
      <c r="H361" s="33">
        <v>85523</v>
      </c>
      <c r="I361" s="31">
        <v>15</v>
      </c>
      <c r="J361" s="34">
        <v>5588.37</v>
      </c>
      <c r="K361" s="35">
        <v>0</v>
      </c>
    </row>
    <row r="362" spans="1:11" hidden="1" x14ac:dyDescent="0.25">
      <c r="A362" s="30" t="s">
        <v>740</v>
      </c>
      <c r="B362" s="23" t="s">
        <v>741</v>
      </c>
      <c r="C362" s="31">
        <v>0</v>
      </c>
      <c r="D362" s="36">
        <v>0</v>
      </c>
      <c r="E362" s="33">
        <v>0</v>
      </c>
      <c r="F362" s="31">
        <v>0</v>
      </c>
      <c r="G362" s="34">
        <v>0</v>
      </c>
      <c r="H362" s="33">
        <v>0</v>
      </c>
      <c r="I362" s="31">
        <v>0</v>
      </c>
      <c r="J362" s="34">
        <v>2948</v>
      </c>
      <c r="K362" s="35">
        <v>0</v>
      </c>
    </row>
    <row r="363" spans="1:11" hidden="1" x14ac:dyDescent="0.25">
      <c r="A363" s="30" t="s">
        <v>742</v>
      </c>
      <c r="B363" s="23" t="s">
        <v>743</v>
      </c>
      <c r="C363" s="31">
        <v>12</v>
      </c>
      <c r="D363" s="36">
        <v>48000</v>
      </c>
      <c r="E363" s="33">
        <v>0</v>
      </c>
      <c r="F363" s="31">
        <v>0</v>
      </c>
      <c r="G363" s="34">
        <v>0</v>
      </c>
      <c r="H363" s="33">
        <v>48000</v>
      </c>
      <c r="I363" s="31">
        <v>12</v>
      </c>
      <c r="J363" s="34">
        <v>4000</v>
      </c>
      <c r="K363" s="35">
        <v>0</v>
      </c>
    </row>
    <row r="364" spans="1:11" hidden="1" x14ac:dyDescent="0.25">
      <c r="A364" s="30" t="s">
        <v>744</v>
      </c>
      <c r="B364" s="23" t="s">
        <v>745</v>
      </c>
      <c r="C364" s="31">
        <v>24</v>
      </c>
      <c r="D364" s="36">
        <v>93754</v>
      </c>
      <c r="E364" s="33">
        <v>0</v>
      </c>
      <c r="F364" s="31">
        <v>0</v>
      </c>
      <c r="G364" s="34">
        <v>0</v>
      </c>
      <c r="H364" s="33">
        <v>93754</v>
      </c>
      <c r="I364" s="31">
        <v>24</v>
      </c>
      <c r="J364" s="34">
        <v>3834.29</v>
      </c>
      <c r="K364" s="35">
        <v>0</v>
      </c>
    </row>
    <row r="365" spans="1:11" hidden="1" x14ac:dyDescent="0.25">
      <c r="A365" s="30" t="s">
        <v>746</v>
      </c>
      <c r="B365" s="23" t="s">
        <v>747</v>
      </c>
      <c r="C365" s="31">
        <v>0</v>
      </c>
      <c r="D365" s="36">
        <v>0</v>
      </c>
      <c r="E365" s="33">
        <v>0</v>
      </c>
      <c r="F365" s="31">
        <v>0</v>
      </c>
      <c r="G365" s="34">
        <v>0</v>
      </c>
      <c r="H365" s="33">
        <v>0</v>
      </c>
      <c r="I365" s="31">
        <v>0</v>
      </c>
      <c r="J365" s="34">
        <v>2700</v>
      </c>
      <c r="K365" s="35">
        <v>0</v>
      </c>
    </row>
    <row r="366" spans="1:11" hidden="1" x14ac:dyDescent="0.25">
      <c r="A366" s="30" t="s">
        <v>748</v>
      </c>
      <c r="B366" s="23" t="s">
        <v>749</v>
      </c>
      <c r="C366" s="31">
        <v>59</v>
      </c>
      <c r="D366" s="36">
        <v>170392</v>
      </c>
      <c r="E366" s="33">
        <v>0</v>
      </c>
      <c r="F366" s="31">
        <v>0</v>
      </c>
      <c r="G366" s="34">
        <v>0</v>
      </c>
      <c r="H366" s="33">
        <v>170392</v>
      </c>
      <c r="I366" s="31">
        <v>59</v>
      </c>
      <c r="J366" s="34">
        <v>2888</v>
      </c>
      <c r="K366" s="35">
        <v>0</v>
      </c>
    </row>
    <row r="367" spans="1:11" hidden="1" x14ac:dyDescent="0.25">
      <c r="A367" s="30" t="s">
        <v>750</v>
      </c>
      <c r="B367" s="23" t="s">
        <v>751</v>
      </c>
      <c r="C367" s="31">
        <v>0</v>
      </c>
      <c r="D367" s="36">
        <v>0</v>
      </c>
      <c r="E367" s="33">
        <v>0</v>
      </c>
      <c r="F367" s="31">
        <v>0</v>
      </c>
      <c r="G367" s="34">
        <v>0</v>
      </c>
      <c r="H367" s="33">
        <v>0</v>
      </c>
      <c r="I367" s="31">
        <v>0</v>
      </c>
      <c r="J367" s="34">
        <v>2700</v>
      </c>
      <c r="K367" s="35">
        <v>0</v>
      </c>
    </row>
    <row r="368" spans="1:11" hidden="1" x14ac:dyDescent="0.25">
      <c r="A368" s="30" t="s">
        <v>752</v>
      </c>
      <c r="B368" s="23" t="s">
        <v>753</v>
      </c>
      <c r="C368" s="31">
        <v>47</v>
      </c>
      <c r="D368" s="36">
        <v>207006</v>
      </c>
      <c r="E368" s="33">
        <v>0</v>
      </c>
      <c r="F368" s="31">
        <v>0</v>
      </c>
      <c r="G368" s="34">
        <v>0</v>
      </c>
      <c r="H368" s="33">
        <v>207006</v>
      </c>
      <c r="I368" s="31">
        <v>47</v>
      </c>
      <c r="J368" s="34">
        <v>4391.1499999999996</v>
      </c>
      <c r="K368" s="35">
        <v>0</v>
      </c>
    </row>
    <row r="369" spans="1:11" hidden="1" x14ac:dyDescent="0.25">
      <c r="A369" s="30" t="s">
        <v>754</v>
      </c>
      <c r="B369" s="23" t="s">
        <v>755</v>
      </c>
      <c r="C369" s="31">
        <v>27</v>
      </c>
      <c r="D369" s="36">
        <v>72900</v>
      </c>
      <c r="E369" s="33">
        <v>0</v>
      </c>
      <c r="F369" s="31">
        <v>0</v>
      </c>
      <c r="G369" s="34">
        <v>0</v>
      </c>
      <c r="H369" s="33">
        <v>72900</v>
      </c>
      <c r="I369" s="31">
        <v>27</v>
      </c>
      <c r="J369" s="34">
        <v>2700</v>
      </c>
      <c r="K369" s="35">
        <v>0</v>
      </c>
    </row>
    <row r="370" spans="1:11" hidden="1" x14ac:dyDescent="0.25">
      <c r="A370" s="30" t="s">
        <v>756</v>
      </c>
      <c r="B370" s="23" t="s">
        <v>757</v>
      </c>
      <c r="C370" s="31">
        <v>36</v>
      </c>
      <c r="D370" s="36">
        <v>128256</v>
      </c>
      <c r="E370" s="33">
        <v>75936</v>
      </c>
      <c r="F370" s="31">
        <v>21</v>
      </c>
      <c r="G370" s="34">
        <v>3616</v>
      </c>
      <c r="H370" s="33">
        <v>52320</v>
      </c>
      <c r="I370" s="31">
        <v>15</v>
      </c>
      <c r="J370" s="34">
        <v>3488</v>
      </c>
      <c r="K370" s="35">
        <v>21</v>
      </c>
    </row>
    <row r="371" spans="1:11" hidden="1" x14ac:dyDescent="0.25">
      <c r="A371" s="30" t="s">
        <v>758</v>
      </c>
      <c r="B371" s="23" t="s">
        <v>759</v>
      </c>
      <c r="C371" s="31">
        <v>0</v>
      </c>
      <c r="D371" s="36">
        <v>0</v>
      </c>
      <c r="E371" s="33">
        <v>0</v>
      </c>
      <c r="F371" s="31">
        <v>0</v>
      </c>
      <c r="G371" s="34">
        <v>0</v>
      </c>
      <c r="H371" s="33">
        <v>0</v>
      </c>
      <c r="I371" s="31">
        <v>0</v>
      </c>
      <c r="J371" s="34">
        <v>5103.4799999999996</v>
      </c>
      <c r="K371" s="35">
        <v>0</v>
      </c>
    </row>
    <row r="372" spans="1:11" hidden="1" x14ac:dyDescent="0.25">
      <c r="A372" s="30" t="s">
        <v>760</v>
      </c>
      <c r="B372" s="23" t="s">
        <v>761</v>
      </c>
      <c r="C372" s="31">
        <v>0</v>
      </c>
      <c r="D372" s="36">
        <v>0</v>
      </c>
      <c r="E372" s="33">
        <v>0</v>
      </c>
      <c r="F372" s="31">
        <v>0</v>
      </c>
      <c r="G372" s="34">
        <v>0</v>
      </c>
      <c r="H372" s="33">
        <v>0</v>
      </c>
      <c r="I372" s="31">
        <v>0</v>
      </c>
      <c r="J372" s="34">
        <v>2820</v>
      </c>
      <c r="K372" s="35">
        <v>0</v>
      </c>
    </row>
    <row r="373" spans="1:11" hidden="1" x14ac:dyDescent="0.25">
      <c r="A373" s="30" t="s">
        <v>762</v>
      </c>
      <c r="B373" s="23" t="s">
        <v>763</v>
      </c>
      <c r="C373" s="31">
        <v>56</v>
      </c>
      <c r="D373" s="36">
        <v>266457</v>
      </c>
      <c r="E373" s="33">
        <v>79366</v>
      </c>
      <c r="F373" s="31">
        <v>20</v>
      </c>
      <c r="G373" s="34">
        <v>3968.3</v>
      </c>
      <c r="H373" s="33">
        <v>187091</v>
      </c>
      <c r="I373" s="31">
        <v>36</v>
      </c>
      <c r="J373" s="34">
        <v>5150.76</v>
      </c>
      <c r="K373" s="35">
        <v>20</v>
      </c>
    </row>
    <row r="374" spans="1:11" hidden="1" x14ac:dyDescent="0.25">
      <c r="A374" s="30" t="s">
        <v>764</v>
      </c>
      <c r="B374" s="23" t="s">
        <v>765</v>
      </c>
      <c r="C374" s="31">
        <v>0</v>
      </c>
      <c r="D374" s="36">
        <v>0</v>
      </c>
      <c r="E374" s="33">
        <v>0</v>
      </c>
      <c r="F374" s="31">
        <v>0</v>
      </c>
      <c r="G374" s="34">
        <v>0</v>
      </c>
      <c r="H374" s="33">
        <v>0</v>
      </c>
      <c r="I374" s="31">
        <v>0</v>
      </c>
      <c r="J374" s="34">
        <v>2700</v>
      </c>
      <c r="K374" s="35">
        <v>0</v>
      </c>
    </row>
    <row r="375" spans="1:11" hidden="1" x14ac:dyDescent="0.25">
      <c r="A375" s="30" t="s">
        <v>766</v>
      </c>
      <c r="B375" s="23" t="s">
        <v>767</v>
      </c>
      <c r="C375" s="31">
        <v>0</v>
      </c>
      <c r="D375" s="36">
        <v>0</v>
      </c>
      <c r="E375" s="33">
        <v>0</v>
      </c>
      <c r="F375" s="31">
        <v>0</v>
      </c>
      <c r="G375" s="34">
        <v>0</v>
      </c>
      <c r="H375" s="33">
        <v>0</v>
      </c>
      <c r="I375" s="31">
        <v>0</v>
      </c>
      <c r="J375" s="34">
        <v>2700</v>
      </c>
      <c r="K375" s="35">
        <v>0</v>
      </c>
    </row>
    <row r="376" spans="1:11" hidden="1" x14ac:dyDescent="0.25">
      <c r="A376" s="30" t="s">
        <v>768</v>
      </c>
      <c r="B376" s="23" t="s">
        <v>769</v>
      </c>
      <c r="C376" s="31">
        <v>84</v>
      </c>
      <c r="D376" s="36">
        <v>338395</v>
      </c>
      <c r="E376" s="33">
        <v>156000</v>
      </c>
      <c r="F376" s="31">
        <v>39</v>
      </c>
      <c r="G376" s="34">
        <v>4000</v>
      </c>
      <c r="H376" s="33">
        <v>182395</v>
      </c>
      <c r="I376" s="31">
        <v>45</v>
      </c>
      <c r="J376" s="34">
        <v>4000</v>
      </c>
      <c r="K376" s="35">
        <v>39</v>
      </c>
    </row>
    <row r="377" spans="1:11" hidden="1" x14ac:dyDescent="0.25">
      <c r="A377" s="30" t="s">
        <v>770</v>
      </c>
      <c r="B377" s="23" t="s">
        <v>771</v>
      </c>
      <c r="C377" s="31">
        <v>511</v>
      </c>
      <c r="D377" s="36">
        <v>1283547</v>
      </c>
      <c r="E377" s="33">
        <v>1283547</v>
      </c>
      <c r="F377" s="31">
        <v>511</v>
      </c>
      <c r="G377" s="34">
        <v>2511.83</v>
      </c>
      <c r="H377" s="33">
        <v>0</v>
      </c>
      <c r="I377" s="31">
        <v>0</v>
      </c>
      <c r="J377" s="34">
        <v>2824.2</v>
      </c>
      <c r="K377" s="35">
        <v>511</v>
      </c>
    </row>
    <row r="378" spans="1:11" hidden="1" x14ac:dyDescent="0.25">
      <c r="A378" s="30" t="s">
        <v>772</v>
      </c>
      <c r="B378" s="23" t="s">
        <v>773</v>
      </c>
      <c r="C378" s="31">
        <v>33</v>
      </c>
      <c r="D378" s="36">
        <v>117933</v>
      </c>
      <c r="E378" s="33">
        <v>70272</v>
      </c>
      <c r="F378" s="31">
        <v>20</v>
      </c>
      <c r="G378" s="34">
        <v>3513.6</v>
      </c>
      <c r="H378" s="33">
        <v>47661</v>
      </c>
      <c r="I378" s="31">
        <v>13</v>
      </c>
      <c r="J378" s="34">
        <v>3497.08</v>
      </c>
      <c r="K378" s="35">
        <v>20</v>
      </c>
    </row>
    <row r="379" spans="1:11" hidden="1" x14ac:dyDescent="0.25">
      <c r="A379" s="30" t="s">
        <v>774</v>
      </c>
      <c r="B379" s="23" t="s">
        <v>775</v>
      </c>
      <c r="C379" s="31">
        <v>251</v>
      </c>
      <c r="D379" s="36">
        <v>1061514</v>
      </c>
      <c r="E379" s="33">
        <v>772345</v>
      </c>
      <c r="F379" s="31">
        <v>197</v>
      </c>
      <c r="G379" s="34">
        <v>3920.53</v>
      </c>
      <c r="H379" s="33">
        <v>289169</v>
      </c>
      <c r="I379" s="31">
        <v>54</v>
      </c>
      <c r="J379" s="34">
        <v>5318.62</v>
      </c>
      <c r="K379" s="35">
        <v>197</v>
      </c>
    </row>
    <row r="380" spans="1:11" hidden="1" x14ac:dyDescent="0.25">
      <c r="A380" s="30" t="s">
        <v>776</v>
      </c>
      <c r="B380" s="23" t="s">
        <v>777</v>
      </c>
      <c r="C380" s="31">
        <v>16</v>
      </c>
      <c r="D380" s="36">
        <v>59175</v>
      </c>
      <c r="E380" s="33">
        <v>38688</v>
      </c>
      <c r="F380" s="31">
        <v>10</v>
      </c>
      <c r="G380" s="34">
        <v>3868.8</v>
      </c>
      <c r="H380" s="33">
        <v>20487</v>
      </c>
      <c r="I380" s="31">
        <v>6</v>
      </c>
      <c r="J380" s="34">
        <v>3387.74</v>
      </c>
      <c r="K380" s="35">
        <v>10</v>
      </c>
    </row>
    <row r="381" spans="1:11" hidden="1" x14ac:dyDescent="0.25">
      <c r="A381" s="30" t="s">
        <v>778</v>
      </c>
      <c r="B381" s="23" t="s">
        <v>779</v>
      </c>
      <c r="C381" s="31">
        <v>0</v>
      </c>
      <c r="D381" s="36">
        <v>0</v>
      </c>
      <c r="E381" s="33">
        <v>0</v>
      </c>
      <c r="F381" s="31">
        <v>0</v>
      </c>
      <c r="G381" s="34">
        <v>0</v>
      </c>
      <c r="H381" s="33">
        <v>0</v>
      </c>
      <c r="I381" s="31">
        <v>0</v>
      </c>
      <c r="J381" s="34">
        <v>2700</v>
      </c>
      <c r="K381" s="35">
        <v>0</v>
      </c>
    </row>
    <row r="382" spans="1:11" hidden="1" x14ac:dyDescent="0.25">
      <c r="A382" s="30" t="s">
        <v>780</v>
      </c>
      <c r="B382" s="23" t="s">
        <v>781</v>
      </c>
      <c r="C382" s="31">
        <v>0</v>
      </c>
      <c r="D382" s="36">
        <v>0</v>
      </c>
      <c r="E382" s="33">
        <v>0</v>
      </c>
      <c r="F382" s="31">
        <v>0</v>
      </c>
      <c r="G382" s="34">
        <v>0</v>
      </c>
      <c r="H382" s="33">
        <v>0</v>
      </c>
      <c r="I382" s="31">
        <v>0</v>
      </c>
      <c r="J382" s="34">
        <v>2700</v>
      </c>
      <c r="K382" s="35">
        <v>0</v>
      </c>
    </row>
    <row r="383" spans="1:11" hidden="1" x14ac:dyDescent="0.25">
      <c r="A383" s="30" t="s">
        <v>782</v>
      </c>
      <c r="B383" s="23" t="s">
        <v>783</v>
      </c>
      <c r="C383" s="31">
        <v>54</v>
      </c>
      <c r="D383" s="36">
        <v>145800</v>
      </c>
      <c r="E383" s="33">
        <v>0</v>
      </c>
      <c r="F383" s="31">
        <v>0</v>
      </c>
      <c r="G383" s="34">
        <v>0</v>
      </c>
      <c r="H383" s="33">
        <v>145800</v>
      </c>
      <c r="I383" s="31">
        <v>54</v>
      </c>
      <c r="J383" s="34">
        <v>2700</v>
      </c>
      <c r="K383" s="35">
        <v>0</v>
      </c>
    </row>
    <row r="384" spans="1:11" hidden="1" x14ac:dyDescent="0.25">
      <c r="A384" s="30" t="s">
        <v>784</v>
      </c>
      <c r="B384" s="23" t="s">
        <v>785</v>
      </c>
      <c r="C384" s="31">
        <v>9</v>
      </c>
      <c r="D384" s="36">
        <v>24300</v>
      </c>
      <c r="E384" s="33">
        <v>0</v>
      </c>
      <c r="F384" s="31">
        <v>0</v>
      </c>
      <c r="G384" s="34">
        <v>0</v>
      </c>
      <c r="H384" s="33">
        <v>24300</v>
      </c>
      <c r="I384" s="31">
        <v>9</v>
      </c>
      <c r="J384" s="34">
        <v>2700</v>
      </c>
      <c r="K384" s="35">
        <v>0</v>
      </c>
    </row>
    <row r="385" spans="1:11" hidden="1" x14ac:dyDescent="0.25">
      <c r="A385" s="30" t="s">
        <v>786</v>
      </c>
      <c r="B385" s="23" t="s">
        <v>787</v>
      </c>
      <c r="C385" s="31">
        <v>104</v>
      </c>
      <c r="D385" s="36">
        <v>331118</v>
      </c>
      <c r="E385" s="33">
        <v>84014</v>
      </c>
      <c r="F385" s="31">
        <v>26</v>
      </c>
      <c r="G385" s="34">
        <v>3231.3</v>
      </c>
      <c r="H385" s="33">
        <v>247104</v>
      </c>
      <c r="I385" s="31">
        <v>78</v>
      </c>
      <c r="J385" s="34">
        <v>3168</v>
      </c>
      <c r="K385" s="35">
        <v>26</v>
      </c>
    </row>
    <row r="386" spans="1:11" hidden="1" x14ac:dyDescent="0.25">
      <c r="A386" s="30" t="s">
        <v>788</v>
      </c>
      <c r="B386" s="23" t="s">
        <v>789</v>
      </c>
      <c r="C386" s="31">
        <v>0</v>
      </c>
      <c r="D386" s="36">
        <v>0</v>
      </c>
      <c r="E386" s="33">
        <v>0</v>
      </c>
      <c r="F386" s="31">
        <v>0</v>
      </c>
      <c r="G386" s="34">
        <v>0</v>
      </c>
      <c r="H386" s="33">
        <v>0</v>
      </c>
      <c r="I386" s="31">
        <v>0</v>
      </c>
      <c r="J386" s="34">
        <v>3092</v>
      </c>
      <c r="K386" s="35">
        <v>0</v>
      </c>
    </row>
    <row r="387" spans="1:11" hidden="1" x14ac:dyDescent="0.25">
      <c r="A387" s="30" t="s">
        <v>790</v>
      </c>
      <c r="B387" s="23" t="s">
        <v>791</v>
      </c>
      <c r="C387" s="31">
        <v>0</v>
      </c>
      <c r="D387" s="36">
        <v>0</v>
      </c>
      <c r="E387" s="33">
        <v>0</v>
      </c>
      <c r="F387" s="31">
        <v>0</v>
      </c>
      <c r="G387" s="34">
        <v>0</v>
      </c>
      <c r="H387" s="33">
        <v>0</v>
      </c>
      <c r="I387" s="31">
        <v>0</v>
      </c>
      <c r="J387" s="34">
        <v>2700</v>
      </c>
      <c r="K387" s="35">
        <v>0</v>
      </c>
    </row>
    <row r="388" spans="1:11" hidden="1" x14ac:dyDescent="0.25">
      <c r="A388" s="30" t="s">
        <v>792</v>
      </c>
      <c r="B388" s="23" t="s">
        <v>793</v>
      </c>
      <c r="C388" s="31">
        <v>12</v>
      </c>
      <c r="D388" s="36">
        <v>33750</v>
      </c>
      <c r="E388" s="33">
        <v>0</v>
      </c>
      <c r="F388" s="31">
        <v>0</v>
      </c>
      <c r="G388" s="34">
        <v>0</v>
      </c>
      <c r="H388" s="33">
        <v>33750</v>
      </c>
      <c r="I388" s="31">
        <v>12</v>
      </c>
      <c r="J388" s="34">
        <v>2700</v>
      </c>
      <c r="K388" s="35">
        <v>0</v>
      </c>
    </row>
    <row r="389" spans="1:11" hidden="1" x14ac:dyDescent="0.25">
      <c r="A389" s="30" t="s">
        <v>794</v>
      </c>
      <c r="B389" s="23" t="s">
        <v>795</v>
      </c>
      <c r="C389" s="31">
        <v>93</v>
      </c>
      <c r="D389" s="36">
        <v>446569</v>
      </c>
      <c r="E389" s="33">
        <v>232200</v>
      </c>
      <c r="F389" s="31">
        <v>33</v>
      </c>
      <c r="G389" s="34">
        <v>7036.36</v>
      </c>
      <c r="H389" s="33">
        <v>214369</v>
      </c>
      <c r="I389" s="31">
        <v>60</v>
      </c>
      <c r="J389" s="34">
        <v>3537.33</v>
      </c>
      <c r="K389" s="35">
        <v>33</v>
      </c>
    </row>
    <row r="390" spans="1:11" hidden="1" x14ac:dyDescent="0.25">
      <c r="A390" s="30" t="s">
        <v>796</v>
      </c>
      <c r="B390" s="23" t="s">
        <v>797</v>
      </c>
      <c r="C390" s="31">
        <v>35</v>
      </c>
      <c r="D390" s="36">
        <v>129511</v>
      </c>
      <c r="E390" s="33">
        <v>65539</v>
      </c>
      <c r="F390" s="31">
        <v>18</v>
      </c>
      <c r="G390" s="34">
        <v>3641.05</v>
      </c>
      <c r="H390" s="33">
        <v>63972</v>
      </c>
      <c r="I390" s="31">
        <v>17</v>
      </c>
      <c r="J390" s="34">
        <v>3584.88</v>
      </c>
      <c r="K390" s="35">
        <v>18</v>
      </c>
    </row>
    <row r="391" spans="1:11" hidden="1" x14ac:dyDescent="0.25">
      <c r="A391" s="30" t="s">
        <v>798</v>
      </c>
      <c r="B391" s="23" t="s">
        <v>799</v>
      </c>
      <c r="C391" s="31">
        <v>28</v>
      </c>
      <c r="D391" s="36">
        <v>163268</v>
      </c>
      <c r="E391" s="33">
        <v>88184</v>
      </c>
      <c r="F391" s="31">
        <v>14</v>
      </c>
      <c r="G391" s="34">
        <v>6298.85</v>
      </c>
      <c r="H391" s="33">
        <v>75084</v>
      </c>
      <c r="I391" s="31">
        <v>14</v>
      </c>
      <c r="J391" s="34">
        <v>5245.62</v>
      </c>
      <c r="K391" s="35">
        <v>14</v>
      </c>
    </row>
    <row r="392" spans="1:11" hidden="1" x14ac:dyDescent="0.25">
      <c r="A392" s="30" t="s">
        <v>800</v>
      </c>
      <c r="B392" s="23" t="s">
        <v>801</v>
      </c>
      <c r="C392" s="31">
        <v>18</v>
      </c>
      <c r="D392" s="36">
        <v>90166</v>
      </c>
      <c r="E392" s="33">
        <v>0</v>
      </c>
      <c r="F392" s="31">
        <v>0</v>
      </c>
      <c r="G392" s="34">
        <v>0</v>
      </c>
      <c r="H392" s="33">
        <v>90166</v>
      </c>
      <c r="I392" s="31">
        <v>18</v>
      </c>
      <c r="J392" s="34">
        <v>4935.28</v>
      </c>
      <c r="K392" s="35">
        <v>0</v>
      </c>
    </row>
    <row r="393" spans="1:11" hidden="1" x14ac:dyDescent="0.25">
      <c r="A393" s="30" t="s">
        <v>802</v>
      </c>
      <c r="B393" s="23" t="s">
        <v>803</v>
      </c>
      <c r="C393" s="31">
        <v>20</v>
      </c>
      <c r="D393" s="36">
        <v>83628</v>
      </c>
      <c r="E393" s="33">
        <v>0</v>
      </c>
      <c r="F393" s="31">
        <v>0</v>
      </c>
      <c r="G393" s="34">
        <v>0</v>
      </c>
      <c r="H393" s="33">
        <v>83628</v>
      </c>
      <c r="I393" s="31">
        <v>20</v>
      </c>
      <c r="J393" s="34">
        <v>4000</v>
      </c>
      <c r="K393" s="35">
        <v>0</v>
      </c>
    </row>
    <row r="394" spans="1:11" hidden="1" x14ac:dyDescent="0.25">
      <c r="A394" s="30" t="s">
        <v>804</v>
      </c>
      <c r="B394" s="23" t="s">
        <v>805</v>
      </c>
      <c r="C394" s="31">
        <v>22</v>
      </c>
      <c r="D394" s="36">
        <v>99759</v>
      </c>
      <c r="E394" s="33">
        <v>0</v>
      </c>
      <c r="F394" s="31">
        <v>0</v>
      </c>
      <c r="G394" s="34">
        <v>0</v>
      </c>
      <c r="H394" s="33">
        <v>99759</v>
      </c>
      <c r="I394" s="31">
        <v>22</v>
      </c>
      <c r="J394" s="34">
        <v>4401.3999999999996</v>
      </c>
      <c r="K394" s="35">
        <v>0</v>
      </c>
    </row>
    <row r="395" spans="1:11" hidden="1" x14ac:dyDescent="0.25">
      <c r="A395" s="30" t="s">
        <v>806</v>
      </c>
      <c r="B395" s="23" t="s">
        <v>807</v>
      </c>
      <c r="C395" s="31">
        <v>0</v>
      </c>
      <c r="D395" s="36">
        <v>0</v>
      </c>
      <c r="E395" s="33">
        <v>0</v>
      </c>
      <c r="F395" s="31">
        <v>0</v>
      </c>
      <c r="G395" s="34">
        <v>0</v>
      </c>
      <c r="H395" s="33">
        <v>0</v>
      </c>
      <c r="I395" s="31">
        <v>0</v>
      </c>
      <c r="J395" s="34">
        <v>5750.15</v>
      </c>
      <c r="K395" s="35">
        <v>0</v>
      </c>
    </row>
    <row r="396" spans="1:11" hidden="1" x14ac:dyDescent="0.25">
      <c r="A396" s="30" t="s">
        <v>808</v>
      </c>
      <c r="B396" s="23" t="s">
        <v>809</v>
      </c>
      <c r="C396" s="31">
        <v>0</v>
      </c>
      <c r="D396" s="36">
        <v>0</v>
      </c>
      <c r="E396" s="33">
        <v>0</v>
      </c>
      <c r="F396" s="31">
        <v>0</v>
      </c>
      <c r="G396" s="34">
        <v>0</v>
      </c>
      <c r="H396" s="33">
        <v>0</v>
      </c>
      <c r="I396" s="31">
        <v>0</v>
      </c>
      <c r="J396" s="34">
        <v>2700</v>
      </c>
      <c r="K396" s="35">
        <v>0</v>
      </c>
    </row>
    <row r="397" spans="1:11" hidden="1" x14ac:dyDescent="0.25">
      <c r="A397" s="30" t="s">
        <v>810</v>
      </c>
      <c r="B397" s="23" t="s">
        <v>811</v>
      </c>
      <c r="C397" s="31">
        <v>445</v>
      </c>
      <c r="D397" s="36">
        <v>1743177</v>
      </c>
      <c r="E397" s="33">
        <v>1564649</v>
      </c>
      <c r="F397" s="31">
        <v>398</v>
      </c>
      <c r="G397" s="34">
        <v>3931.27</v>
      </c>
      <c r="H397" s="33">
        <v>178528</v>
      </c>
      <c r="I397" s="31">
        <v>47</v>
      </c>
      <c r="J397" s="34">
        <v>3750.82</v>
      </c>
      <c r="K397" s="35">
        <v>398</v>
      </c>
    </row>
    <row r="398" spans="1:11" hidden="1" x14ac:dyDescent="0.25">
      <c r="A398" s="30" t="s">
        <v>812</v>
      </c>
      <c r="B398" s="23" t="s">
        <v>813</v>
      </c>
      <c r="C398" s="31">
        <v>32</v>
      </c>
      <c r="D398" s="36">
        <v>189864</v>
      </c>
      <c r="E398" s="33">
        <v>108000</v>
      </c>
      <c r="F398" s="31">
        <v>15</v>
      </c>
      <c r="G398" s="34">
        <v>7200</v>
      </c>
      <c r="H398" s="33">
        <v>81864</v>
      </c>
      <c r="I398" s="31">
        <v>17</v>
      </c>
      <c r="J398" s="34">
        <v>4695.95</v>
      </c>
      <c r="K398" s="35">
        <v>15</v>
      </c>
    </row>
    <row r="399" spans="1:11" hidden="1" x14ac:dyDescent="0.25">
      <c r="A399" s="30" t="s">
        <v>814</v>
      </c>
      <c r="B399" s="23" t="s">
        <v>815</v>
      </c>
      <c r="C399" s="31">
        <v>0</v>
      </c>
      <c r="D399" s="36">
        <v>0</v>
      </c>
      <c r="E399" s="33">
        <v>0</v>
      </c>
      <c r="F399" s="31">
        <v>0</v>
      </c>
      <c r="G399" s="34">
        <v>0</v>
      </c>
      <c r="H399" s="33">
        <v>0</v>
      </c>
      <c r="I399" s="31">
        <v>0</v>
      </c>
      <c r="J399" s="34">
        <v>2700</v>
      </c>
      <c r="K399" s="35">
        <v>0</v>
      </c>
    </row>
    <row r="400" spans="1:11" hidden="1" x14ac:dyDescent="0.25">
      <c r="A400" s="30" t="s">
        <v>816</v>
      </c>
      <c r="B400" s="23" t="s">
        <v>817</v>
      </c>
      <c r="C400" s="31">
        <v>29</v>
      </c>
      <c r="D400" s="36">
        <v>113258</v>
      </c>
      <c r="E400" s="33">
        <v>88456</v>
      </c>
      <c r="F400" s="31">
        <v>24</v>
      </c>
      <c r="G400" s="34">
        <v>3685.66</v>
      </c>
      <c r="H400" s="33">
        <v>24802</v>
      </c>
      <c r="I400" s="31">
        <v>5</v>
      </c>
      <c r="J400" s="34">
        <v>4690.29</v>
      </c>
      <c r="K400" s="35">
        <v>24</v>
      </c>
    </row>
    <row r="401" spans="1:11" hidden="1" x14ac:dyDescent="0.25">
      <c r="A401" s="30" t="s">
        <v>818</v>
      </c>
      <c r="B401" s="23" t="s">
        <v>819</v>
      </c>
      <c r="C401" s="31">
        <v>95</v>
      </c>
      <c r="D401" s="36">
        <v>289290</v>
      </c>
      <c r="E401" s="33">
        <v>228010</v>
      </c>
      <c r="F401" s="31">
        <v>75</v>
      </c>
      <c r="G401" s="34">
        <v>3040.13</v>
      </c>
      <c r="H401" s="33">
        <v>61280</v>
      </c>
      <c r="I401" s="31">
        <v>20</v>
      </c>
      <c r="J401" s="34">
        <v>2988</v>
      </c>
      <c r="K401" s="35">
        <v>75</v>
      </c>
    </row>
    <row r="402" spans="1:11" hidden="1" x14ac:dyDescent="0.25">
      <c r="A402" s="30" t="s">
        <v>820</v>
      </c>
      <c r="B402" s="23" t="s">
        <v>821</v>
      </c>
      <c r="C402" s="31">
        <v>42</v>
      </c>
      <c r="D402" s="36">
        <v>113400</v>
      </c>
      <c r="E402" s="33">
        <v>0</v>
      </c>
      <c r="F402" s="31">
        <v>0</v>
      </c>
      <c r="G402" s="34">
        <v>0</v>
      </c>
      <c r="H402" s="33">
        <v>113400</v>
      </c>
      <c r="I402" s="31">
        <v>42</v>
      </c>
      <c r="J402" s="34">
        <v>2700</v>
      </c>
      <c r="K402" s="35">
        <v>0</v>
      </c>
    </row>
    <row r="403" spans="1:11" hidden="1" x14ac:dyDescent="0.25">
      <c r="A403" s="30" t="s">
        <v>822</v>
      </c>
      <c r="B403" s="23" t="s">
        <v>823</v>
      </c>
      <c r="C403" s="31">
        <v>17</v>
      </c>
      <c r="D403" s="36">
        <v>45988</v>
      </c>
      <c r="E403" s="33">
        <v>0</v>
      </c>
      <c r="F403" s="31">
        <v>0</v>
      </c>
      <c r="G403" s="34">
        <v>0</v>
      </c>
      <c r="H403" s="33">
        <v>45988</v>
      </c>
      <c r="I403" s="31">
        <v>17</v>
      </c>
      <c r="J403" s="34">
        <v>2700</v>
      </c>
      <c r="K403" s="35">
        <v>0</v>
      </c>
    </row>
    <row r="404" spans="1:11" hidden="1" x14ac:dyDescent="0.25">
      <c r="A404" s="30" t="s">
        <v>824</v>
      </c>
      <c r="B404" s="23" t="s">
        <v>825</v>
      </c>
      <c r="C404" s="31">
        <v>0</v>
      </c>
      <c r="D404" s="36">
        <v>0</v>
      </c>
      <c r="E404" s="33">
        <v>0</v>
      </c>
      <c r="F404" s="31">
        <v>0</v>
      </c>
      <c r="G404" s="34">
        <v>0</v>
      </c>
      <c r="H404" s="33">
        <v>0</v>
      </c>
      <c r="I404" s="31">
        <v>0</v>
      </c>
      <c r="J404" s="34">
        <v>2700</v>
      </c>
      <c r="K404" s="35">
        <v>0</v>
      </c>
    </row>
    <row r="405" spans="1:11" hidden="1" x14ac:dyDescent="0.25">
      <c r="A405" s="30" t="s">
        <v>826</v>
      </c>
      <c r="B405" s="23" t="s">
        <v>827</v>
      </c>
      <c r="C405" s="31">
        <v>55</v>
      </c>
      <c r="D405" s="36">
        <v>148500</v>
      </c>
      <c r="E405" s="33">
        <v>0</v>
      </c>
      <c r="F405" s="31">
        <v>0</v>
      </c>
      <c r="G405" s="34">
        <v>0</v>
      </c>
      <c r="H405" s="33">
        <v>148500</v>
      </c>
      <c r="I405" s="31">
        <v>55</v>
      </c>
      <c r="J405" s="34">
        <v>2700</v>
      </c>
      <c r="K405" s="35">
        <v>0</v>
      </c>
    </row>
    <row r="406" spans="1:11" hidden="1" x14ac:dyDescent="0.25">
      <c r="A406" s="30" t="s">
        <v>828</v>
      </c>
      <c r="B406" s="23" t="s">
        <v>829</v>
      </c>
      <c r="C406" s="31">
        <v>0</v>
      </c>
      <c r="D406" s="36">
        <v>0</v>
      </c>
      <c r="E406" s="33">
        <v>0</v>
      </c>
      <c r="F406" s="31">
        <v>0</v>
      </c>
      <c r="G406" s="34">
        <v>0</v>
      </c>
      <c r="H406" s="33">
        <v>0</v>
      </c>
      <c r="I406" s="31">
        <v>0</v>
      </c>
      <c r="J406" s="34">
        <v>2700</v>
      </c>
      <c r="K406" s="35">
        <v>0</v>
      </c>
    </row>
    <row r="407" spans="1:11" hidden="1" x14ac:dyDescent="0.25">
      <c r="A407" s="30" t="s">
        <v>830</v>
      </c>
      <c r="B407" s="23" t="s">
        <v>831</v>
      </c>
      <c r="C407" s="31">
        <v>0</v>
      </c>
      <c r="D407" s="36">
        <v>0</v>
      </c>
      <c r="E407" s="33">
        <v>0</v>
      </c>
      <c r="F407" s="31">
        <v>0</v>
      </c>
      <c r="G407" s="34">
        <v>0</v>
      </c>
      <c r="H407" s="33">
        <v>0</v>
      </c>
      <c r="I407" s="31">
        <v>0</v>
      </c>
      <c r="J407" s="34">
        <v>2700</v>
      </c>
      <c r="K407" s="35">
        <v>0</v>
      </c>
    </row>
    <row r="408" spans="1:11" hidden="1" x14ac:dyDescent="0.25">
      <c r="A408" s="30" t="s">
        <v>832</v>
      </c>
      <c r="B408" s="23" t="s">
        <v>833</v>
      </c>
      <c r="C408" s="31">
        <v>408</v>
      </c>
      <c r="D408" s="36">
        <v>1450654</v>
      </c>
      <c r="E408" s="33">
        <v>1289449</v>
      </c>
      <c r="F408" s="31">
        <v>349</v>
      </c>
      <c r="G408" s="34">
        <v>3694.69</v>
      </c>
      <c r="H408" s="33">
        <v>161205</v>
      </c>
      <c r="I408" s="31">
        <v>59</v>
      </c>
      <c r="J408" s="34">
        <v>2700</v>
      </c>
      <c r="K408" s="35">
        <v>349</v>
      </c>
    </row>
    <row r="409" spans="1:11" hidden="1" x14ac:dyDescent="0.25">
      <c r="A409" s="30" t="s">
        <v>834</v>
      </c>
      <c r="B409" s="23" t="s">
        <v>835</v>
      </c>
      <c r="C409" s="31">
        <v>58207</v>
      </c>
      <c r="D409" s="36">
        <v>224946630</v>
      </c>
      <c r="E409" s="33">
        <v>186438040</v>
      </c>
      <c r="F409" s="31">
        <v>46976</v>
      </c>
      <c r="G409" s="34">
        <v>3968.79</v>
      </c>
      <c r="H409" s="33">
        <v>38508590</v>
      </c>
      <c r="I409" s="31">
        <v>11231</v>
      </c>
      <c r="J409" s="34">
        <v>3428.49</v>
      </c>
      <c r="K409" s="35">
        <v>46976</v>
      </c>
    </row>
    <row r="410" spans="1:11" hidden="1" x14ac:dyDescent="0.25">
      <c r="A410" s="30" t="s">
        <v>836</v>
      </c>
      <c r="B410" s="23" t="s">
        <v>837</v>
      </c>
      <c r="C410" s="31">
        <v>0</v>
      </c>
      <c r="D410" s="36">
        <v>0</v>
      </c>
      <c r="E410" s="33">
        <v>0</v>
      </c>
      <c r="F410" s="31">
        <v>0</v>
      </c>
      <c r="G410" s="34">
        <v>0</v>
      </c>
      <c r="H410" s="33">
        <v>0</v>
      </c>
      <c r="I410" s="31">
        <v>0</v>
      </c>
      <c r="J410" s="34">
        <v>2700</v>
      </c>
      <c r="K410" s="35">
        <v>0</v>
      </c>
    </row>
    <row r="411" spans="1:11" hidden="1" x14ac:dyDescent="0.25">
      <c r="A411" s="30" t="s">
        <v>838</v>
      </c>
      <c r="B411" s="23" t="s">
        <v>839</v>
      </c>
      <c r="C411" s="31">
        <v>72</v>
      </c>
      <c r="D411" s="36">
        <v>305968</v>
      </c>
      <c r="E411" s="33">
        <v>143470</v>
      </c>
      <c r="F411" s="31">
        <v>37</v>
      </c>
      <c r="G411" s="34">
        <v>3877.56</v>
      </c>
      <c r="H411" s="33">
        <v>162498</v>
      </c>
      <c r="I411" s="31">
        <v>35</v>
      </c>
      <c r="J411" s="34">
        <v>4623.78</v>
      </c>
      <c r="K411" s="35">
        <v>37</v>
      </c>
    </row>
    <row r="412" spans="1:11" hidden="1" x14ac:dyDescent="0.25">
      <c r="A412" s="30" t="s">
        <v>840</v>
      </c>
      <c r="B412" s="23" t="s">
        <v>841</v>
      </c>
      <c r="C412" s="31">
        <v>41</v>
      </c>
      <c r="D412" s="36">
        <v>175189</v>
      </c>
      <c r="E412" s="33">
        <v>84894</v>
      </c>
      <c r="F412" s="31">
        <v>21</v>
      </c>
      <c r="G412" s="34">
        <v>4042.57</v>
      </c>
      <c r="H412" s="33">
        <v>90295</v>
      </c>
      <c r="I412" s="31">
        <v>20</v>
      </c>
      <c r="J412" s="34">
        <v>4421.3900000000003</v>
      </c>
      <c r="K412" s="35">
        <v>21</v>
      </c>
    </row>
    <row r="413" spans="1:11" hidden="1" x14ac:dyDescent="0.25">
      <c r="A413" s="30" t="s">
        <v>842</v>
      </c>
      <c r="B413" s="23" t="s">
        <v>843</v>
      </c>
      <c r="C413" s="31">
        <v>614</v>
      </c>
      <c r="D413" s="36">
        <v>2853331</v>
      </c>
      <c r="E413" s="33">
        <v>2037529</v>
      </c>
      <c r="F413" s="31">
        <v>455</v>
      </c>
      <c r="G413" s="34">
        <v>4478.08</v>
      </c>
      <c r="H413" s="33">
        <v>815802</v>
      </c>
      <c r="I413" s="31">
        <v>159</v>
      </c>
      <c r="J413" s="34">
        <v>5100.63</v>
      </c>
      <c r="K413" s="35">
        <v>455</v>
      </c>
    </row>
    <row r="414" spans="1:11" hidden="1" x14ac:dyDescent="0.25">
      <c r="A414" s="30" t="s">
        <v>844</v>
      </c>
      <c r="B414" s="23" t="s">
        <v>845</v>
      </c>
      <c r="C414" s="31">
        <v>1</v>
      </c>
      <c r="D414" s="36">
        <v>2700</v>
      </c>
      <c r="E414" s="33">
        <v>0</v>
      </c>
      <c r="F414" s="31">
        <v>0</v>
      </c>
      <c r="G414" s="34">
        <v>0</v>
      </c>
      <c r="H414" s="33">
        <v>2700</v>
      </c>
      <c r="I414" s="31">
        <v>1</v>
      </c>
      <c r="J414" s="34">
        <v>2700</v>
      </c>
      <c r="K414" s="35">
        <v>0</v>
      </c>
    </row>
    <row r="415" spans="1:11" hidden="1" x14ac:dyDescent="0.25">
      <c r="A415" s="30" t="s">
        <v>846</v>
      </c>
      <c r="B415" s="23" t="s">
        <v>847</v>
      </c>
      <c r="C415" s="31">
        <v>76</v>
      </c>
      <c r="D415" s="36">
        <v>287676</v>
      </c>
      <c r="E415" s="33">
        <v>174876</v>
      </c>
      <c r="F415" s="31">
        <v>46</v>
      </c>
      <c r="G415" s="34">
        <v>3801.65</v>
      </c>
      <c r="H415" s="33">
        <v>112800</v>
      </c>
      <c r="I415" s="31">
        <v>30</v>
      </c>
      <c r="J415" s="34">
        <v>3760</v>
      </c>
      <c r="K415" s="35">
        <v>46</v>
      </c>
    </row>
    <row r="416" spans="1:11" hidden="1" x14ac:dyDescent="0.25">
      <c r="A416" s="30" t="s">
        <v>848</v>
      </c>
      <c r="B416" s="23" t="s">
        <v>849</v>
      </c>
      <c r="C416" s="31">
        <v>38</v>
      </c>
      <c r="D416" s="36">
        <v>193952</v>
      </c>
      <c r="E416" s="33">
        <v>189320</v>
      </c>
      <c r="F416" s="31">
        <v>38</v>
      </c>
      <c r="G416" s="34">
        <v>4982.1000000000004</v>
      </c>
      <c r="H416" s="33">
        <v>4632</v>
      </c>
      <c r="I416" s="31">
        <v>0</v>
      </c>
      <c r="J416" s="34">
        <v>4750.24</v>
      </c>
      <c r="K416" s="35">
        <v>38</v>
      </c>
    </row>
    <row r="417" spans="1:11" hidden="1" x14ac:dyDescent="0.25">
      <c r="A417" s="30" t="s">
        <v>850</v>
      </c>
      <c r="B417" s="23" t="s">
        <v>851</v>
      </c>
      <c r="C417" s="31">
        <v>386</v>
      </c>
      <c r="D417" s="36">
        <v>1893671</v>
      </c>
      <c r="E417" s="33">
        <v>1578800</v>
      </c>
      <c r="F417" s="31">
        <v>328</v>
      </c>
      <c r="G417" s="34">
        <v>4813.41</v>
      </c>
      <c r="H417" s="33">
        <v>314871</v>
      </c>
      <c r="I417" s="31">
        <v>58</v>
      </c>
      <c r="J417" s="34">
        <v>5355.59</v>
      </c>
      <c r="K417" s="35">
        <v>328</v>
      </c>
    </row>
    <row r="418" spans="1:11" hidden="1" x14ac:dyDescent="0.25">
      <c r="A418" s="30" t="s">
        <v>852</v>
      </c>
      <c r="B418" s="23" t="s">
        <v>853</v>
      </c>
      <c r="C418" s="31">
        <v>0</v>
      </c>
      <c r="D418" s="36">
        <v>0</v>
      </c>
      <c r="E418" s="33">
        <v>0</v>
      </c>
      <c r="F418" s="31">
        <v>0</v>
      </c>
      <c r="G418" s="34">
        <v>0</v>
      </c>
      <c r="H418" s="33">
        <v>0</v>
      </c>
      <c r="I418" s="31">
        <v>0</v>
      </c>
      <c r="J418" s="34">
        <v>2944</v>
      </c>
      <c r="K418" s="35">
        <v>0</v>
      </c>
    </row>
    <row r="419" spans="1:11" hidden="1" x14ac:dyDescent="0.25">
      <c r="A419" s="30" t="s">
        <v>854</v>
      </c>
      <c r="B419" s="23" t="s">
        <v>855</v>
      </c>
      <c r="C419" s="31">
        <v>0</v>
      </c>
      <c r="D419" s="36">
        <v>0</v>
      </c>
      <c r="E419" s="33">
        <v>0</v>
      </c>
      <c r="F419" s="31">
        <v>0</v>
      </c>
      <c r="G419" s="34">
        <v>0</v>
      </c>
      <c r="H419" s="33">
        <v>0</v>
      </c>
      <c r="I419" s="31">
        <v>0</v>
      </c>
      <c r="J419" s="34">
        <v>2700</v>
      </c>
      <c r="K419" s="35">
        <v>0</v>
      </c>
    </row>
    <row r="420" spans="1:11" hidden="1" x14ac:dyDescent="0.25">
      <c r="A420" s="30" t="s">
        <v>856</v>
      </c>
      <c r="B420" s="23" t="s">
        <v>857</v>
      </c>
      <c r="C420" s="31">
        <v>0</v>
      </c>
      <c r="D420" s="36">
        <v>0</v>
      </c>
      <c r="E420" s="33">
        <v>0</v>
      </c>
      <c r="F420" s="31">
        <v>0</v>
      </c>
      <c r="G420" s="34">
        <v>0</v>
      </c>
      <c r="H420" s="33">
        <v>0</v>
      </c>
      <c r="I420" s="31">
        <v>0</v>
      </c>
      <c r="J420" s="34">
        <v>2817.73</v>
      </c>
      <c r="K420" s="35">
        <v>0</v>
      </c>
    </row>
    <row r="421" spans="1:11" hidden="1" x14ac:dyDescent="0.25">
      <c r="A421" s="30" t="s">
        <v>858</v>
      </c>
      <c r="B421" s="23" t="s">
        <v>859</v>
      </c>
      <c r="C421" s="31">
        <v>66</v>
      </c>
      <c r="D421" s="36">
        <v>178200</v>
      </c>
      <c r="E421" s="33">
        <v>0</v>
      </c>
      <c r="F421" s="31">
        <v>0</v>
      </c>
      <c r="G421" s="34">
        <v>0</v>
      </c>
      <c r="H421" s="33">
        <v>178200</v>
      </c>
      <c r="I421" s="31">
        <v>66</v>
      </c>
      <c r="J421" s="34">
        <v>2700</v>
      </c>
      <c r="K421" s="35">
        <v>0</v>
      </c>
    </row>
    <row r="422" spans="1:11" hidden="1" x14ac:dyDescent="0.25">
      <c r="A422" s="30" t="s">
        <v>860</v>
      </c>
      <c r="B422" s="23" t="s">
        <v>861</v>
      </c>
      <c r="C422" s="31">
        <v>22</v>
      </c>
      <c r="D422" s="36">
        <v>81245</v>
      </c>
      <c r="E422" s="33">
        <v>38168</v>
      </c>
      <c r="F422" s="31">
        <v>11</v>
      </c>
      <c r="G422" s="34">
        <v>3469.81</v>
      </c>
      <c r="H422" s="33">
        <v>43077</v>
      </c>
      <c r="I422" s="31">
        <v>11</v>
      </c>
      <c r="J422" s="34">
        <v>3666.64</v>
      </c>
      <c r="K422" s="35">
        <v>11</v>
      </c>
    </row>
    <row r="423" spans="1:11" hidden="1" x14ac:dyDescent="0.25">
      <c r="A423" s="30" t="s">
        <v>862</v>
      </c>
      <c r="B423" s="23" t="s">
        <v>863</v>
      </c>
      <c r="C423" s="31">
        <v>0</v>
      </c>
      <c r="D423" s="36">
        <v>0</v>
      </c>
      <c r="E423" s="33">
        <v>0</v>
      </c>
      <c r="F423" s="31">
        <v>0</v>
      </c>
      <c r="G423" s="34">
        <v>0</v>
      </c>
      <c r="H423" s="33">
        <v>0</v>
      </c>
      <c r="I423" s="31">
        <v>0</v>
      </c>
      <c r="J423" s="34">
        <v>2700</v>
      </c>
      <c r="K423" s="35">
        <v>0</v>
      </c>
    </row>
    <row r="424" spans="1:11" hidden="1" x14ac:dyDescent="0.25">
      <c r="A424" s="30" t="s">
        <v>864</v>
      </c>
      <c r="B424" s="23" t="s">
        <v>865</v>
      </c>
      <c r="C424" s="31">
        <v>0</v>
      </c>
      <c r="D424" s="36">
        <v>0</v>
      </c>
      <c r="E424" s="33">
        <v>0</v>
      </c>
      <c r="F424" s="31">
        <v>0</v>
      </c>
      <c r="G424" s="34">
        <v>0</v>
      </c>
      <c r="H424" s="33">
        <v>0</v>
      </c>
      <c r="I424" s="31">
        <v>0</v>
      </c>
      <c r="J424" s="34">
        <v>2700</v>
      </c>
      <c r="K424" s="35">
        <v>0</v>
      </c>
    </row>
    <row r="425" spans="1:11" hidden="1" x14ac:dyDescent="0.25">
      <c r="A425" s="30" t="s">
        <v>866</v>
      </c>
      <c r="B425" s="23" t="s">
        <v>867</v>
      </c>
      <c r="C425" s="31">
        <v>0</v>
      </c>
      <c r="D425" s="36">
        <v>0</v>
      </c>
      <c r="E425" s="33">
        <v>0</v>
      </c>
      <c r="F425" s="31">
        <v>0</v>
      </c>
      <c r="G425" s="34">
        <v>0</v>
      </c>
      <c r="H425" s="33">
        <v>0</v>
      </c>
      <c r="I425" s="31">
        <v>0</v>
      </c>
      <c r="J425" s="34">
        <v>2700</v>
      </c>
      <c r="K425" s="35">
        <v>0</v>
      </c>
    </row>
    <row r="426" spans="1:11" hidden="1" x14ac:dyDescent="0.25">
      <c r="A426" s="30" t="s">
        <v>868</v>
      </c>
      <c r="B426" s="23" t="s">
        <v>869</v>
      </c>
      <c r="C426" s="31">
        <v>0</v>
      </c>
      <c r="D426" s="36">
        <v>0</v>
      </c>
      <c r="E426" s="33">
        <v>0</v>
      </c>
      <c r="F426" s="31">
        <v>0</v>
      </c>
      <c r="G426" s="34">
        <v>0</v>
      </c>
      <c r="H426" s="33">
        <v>0</v>
      </c>
      <c r="I426" s="31">
        <v>0</v>
      </c>
      <c r="J426" s="34">
        <v>2700</v>
      </c>
      <c r="K426" s="35">
        <v>0</v>
      </c>
    </row>
    <row r="427" spans="1:11" hidden="1" x14ac:dyDescent="0.25">
      <c r="A427" s="30" t="s">
        <v>870</v>
      </c>
      <c r="B427" s="23" t="s">
        <v>871</v>
      </c>
      <c r="C427" s="31">
        <v>215</v>
      </c>
      <c r="D427" s="36">
        <v>606120</v>
      </c>
      <c r="E427" s="33">
        <v>427268</v>
      </c>
      <c r="F427" s="31">
        <v>154</v>
      </c>
      <c r="G427" s="34">
        <v>2774.46</v>
      </c>
      <c r="H427" s="33">
        <v>178852</v>
      </c>
      <c r="I427" s="31">
        <v>61</v>
      </c>
      <c r="J427" s="34">
        <v>2932</v>
      </c>
      <c r="K427" s="35">
        <v>154</v>
      </c>
    </row>
    <row r="428" spans="1:11" hidden="1" x14ac:dyDescent="0.25">
      <c r="A428" s="30" t="s">
        <v>872</v>
      </c>
      <c r="B428" s="23" t="s">
        <v>873</v>
      </c>
      <c r="C428" s="31">
        <v>12</v>
      </c>
      <c r="D428" s="36">
        <v>22275</v>
      </c>
      <c r="E428" s="33">
        <v>32400</v>
      </c>
      <c r="F428" s="31">
        <v>12</v>
      </c>
      <c r="G428" s="34">
        <v>2700</v>
      </c>
      <c r="H428" s="33">
        <v>0</v>
      </c>
      <c r="I428" s="31">
        <v>0</v>
      </c>
      <c r="J428" s="34">
        <v>2700</v>
      </c>
      <c r="K428" s="35">
        <v>11</v>
      </c>
    </row>
    <row r="429" spans="1:11" hidden="1" x14ac:dyDescent="0.25">
      <c r="A429" s="30" t="s">
        <v>874</v>
      </c>
      <c r="B429" s="23" t="s">
        <v>875</v>
      </c>
      <c r="C429" s="31">
        <v>29</v>
      </c>
      <c r="D429" s="36">
        <v>77002</v>
      </c>
      <c r="E429" s="33">
        <v>36502</v>
      </c>
      <c r="F429" s="31">
        <v>14</v>
      </c>
      <c r="G429" s="34">
        <v>2607.2800000000002</v>
      </c>
      <c r="H429" s="33">
        <v>40500</v>
      </c>
      <c r="I429" s="31">
        <v>15</v>
      </c>
      <c r="J429" s="34">
        <v>2700</v>
      </c>
      <c r="K429" s="35">
        <v>14</v>
      </c>
    </row>
    <row r="430" spans="1:11" hidden="1" x14ac:dyDescent="0.25">
      <c r="A430" s="30" t="s">
        <v>876</v>
      </c>
      <c r="B430" s="23" t="s">
        <v>877</v>
      </c>
      <c r="C430" s="31">
        <v>40</v>
      </c>
      <c r="D430" s="36">
        <v>142354</v>
      </c>
      <c r="E430" s="33">
        <v>88920</v>
      </c>
      <c r="F430" s="31">
        <v>25</v>
      </c>
      <c r="G430" s="34">
        <v>3556.8</v>
      </c>
      <c r="H430" s="33">
        <v>53434</v>
      </c>
      <c r="I430" s="31">
        <v>15</v>
      </c>
      <c r="J430" s="34">
        <v>3520</v>
      </c>
      <c r="K430" s="35">
        <v>25</v>
      </c>
    </row>
    <row r="431" spans="1:11" hidden="1" x14ac:dyDescent="0.25">
      <c r="A431" s="30" t="s">
        <v>878</v>
      </c>
      <c r="B431" s="23" t="s">
        <v>879</v>
      </c>
      <c r="C431" s="31">
        <v>12</v>
      </c>
      <c r="D431" s="36">
        <v>67372</v>
      </c>
      <c r="E431" s="33">
        <v>61972</v>
      </c>
      <c r="F431" s="31">
        <v>10</v>
      </c>
      <c r="G431" s="34">
        <v>6197.2</v>
      </c>
      <c r="H431" s="33">
        <v>5400</v>
      </c>
      <c r="I431" s="31">
        <v>2</v>
      </c>
      <c r="J431" s="34">
        <v>2700</v>
      </c>
      <c r="K431" s="35">
        <v>10</v>
      </c>
    </row>
    <row r="432" spans="1:11" hidden="1" x14ac:dyDescent="0.25">
      <c r="A432" s="30" t="s">
        <v>880</v>
      </c>
      <c r="B432" s="23" t="s">
        <v>881</v>
      </c>
      <c r="C432" s="31">
        <v>0</v>
      </c>
      <c r="D432" s="36">
        <v>0</v>
      </c>
      <c r="E432" s="33">
        <v>0</v>
      </c>
      <c r="F432" s="31">
        <v>0</v>
      </c>
      <c r="G432" s="34">
        <v>0</v>
      </c>
      <c r="H432" s="33">
        <v>0</v>
      </c>
      <c r="I432" s="31">
        <v>0</v>
      </c>
      <c r="J432" s="34">
        <v>4668.7700000000004</v>
      </c>
      <c r="K432" s="35">
        <v>0</v>
      </c>
    </row>
    <row r="433" spans="1:11" hidden="1" x14ac:dyDescent="0.25">
      <c r="A433" s="30" t="s">
        <v>882</v>
      </c>
      <c r="B433" s="23" t="s">
        <v>883</v>
      </c>
      <c r="C433" s="31">
        <v>18</v>
      </c>
      <c r="D433" s="36">
        <v>48600</v>
      </c>
      <c r="E433" s="33">
        <v>0</v>
      </c>
      <c r="F433" s="31">
        <v>0</v>
      </c>
      <c r="G433" s="34">
        <v>0</v>
      </c>
      <c r="H433" s="33">
        <v>48600</v>
      </c>
      <c r="I433" s="31">
        <v>18</v>
      </c>
      <c r="J433" s="34">
        <v>2700</v>
      </c>
      <c r="K433" s="35">
        <v>0</v>
      </c>
    </row>
    <row r="434" spans="1:11" hidden="1" x14ac:dyDescent="0.25">
      <c r="A434" s="30" t="s">
        <v>884</v>
      </c>
      <c r="B434" s="23" t="s">
        <v>885</v>
      </c>
      <c r="C434" s="31">
        <v>92</v>
      </c>
      <c r="D434" s="36">
        <v>373543</v>
      </c>
      <c r="E434" s="33">
        <v>232715</v>
      </c>
      <c r="F434" s="31">
        <v>61</v>
      </c>
      <c r="G434" s="34">
        <v>3815</v>
      </c>
      <c r="H434" s="33">
        <v>140828</v>
      </c>
      <c r="I434" s="31">
        <v>31</v>
      </c>
      <c r="J434" s="34">
        <v>4428.13</v>
      </c>
      <c r="K434" s="35">
        <v>61</v>
      </c>
    </row>
    <row r="435" spans="1:11" hidden="1" x14ac:dyDescent="0.25">
      <c r="A435" s="30" t="s">
        <v>886</v>
      </c>
      <c r="B435" s="23" t="s">
        <v>887</v>
      </c>
      <c r="C435" s="31">
        <v>25</v>
      </c>
      <c r="D435" s="36">
        <v>127863</v>
      </c>
      <c r="E435" s="33">
        <v>0</v>
      </c>
      <c r="F435" s="31">
        <v>0</v>
      </c>
      <c r="G435" s="34">
        <v>0</v>
      </c>
      <c r="H435" s="33">
        <v>127863</v>
      </c>
      <c r="I435" s="31">
        <v>25</v>
      </c>
      <c r="J435" s="34">
        <v>4970.1099999999997</v>
      </c>
      <c r="K435" s="35">
        <v>0</v>
      </c>
    </row>
    <row r="436" spans="1:11" hidden="1" x14ac:dyDescent="0.25">
      <c r="A436" s="30" t="s">
        <v>888</v>
      </c>
      <c r="B436" s="23" t="s">
        <v>889</v>
      </c>
      <c r="C436" s="31">
        <v>54</v>
      </c>
      <c r="D436" s="36">
        <v>153490</v>
      </c>
      <c r="E436" s="33">
        <v>137290</v>
      </c>
      <c r="F436" s="31">
        <v>48</v>
      </c>
      <c r="G436" s="34">
        <v>2860.2</v>
      </c>
      <c r="H436" s="33">
        <v>16200</v>
      </c>
      <c r="I436" s="31">
        <v>6</v>
      </c>
      <c r="J436" s="34">
        <v>2700</v>
      </c>
      <c r="K436" s="35">
        <v>48</v>
      </c>
    </row>
    <row r="437" spans="1:11" hidden="1" x14ac:dyDescent="0.25">
      <c r="A437" s="30" t="s">
        <v>890</v>
      </c>
      <c r="B437" s="23" t="s">
        <v>891</v>
      </c>
      <c r="C437" s="31">
        <v>23</v>
      </c>
      <c r="D437" s="36">
        <v>111626</v>
      </c>
      <c r="E437" s="33">
        <v>0</v>
      </c>
      <c r="F437" s="31">
        <v>0</v>
      </c>
      <c r="G437" s="34">
        <v>0</v>
      </c>
      <c r="H437" s="33">
        <v>111626</v>
      </c>
      <c r="I437" s="31">
        <v>23</v>
      </c>
      <c r="J437" s="34">
        <v>4729.04</v>
      </c>
      <c r="K437" s="35">
        <v>0</v>
      </c>
    </row>
    <row r="438" spans="1:11" hidden="1" x14ac:dyDescent="0.25">
      <c r="A438" s="30" t="s">
        <v>892</v>
      </c>
      <c r="B438" s="23" t="s">
        <v>893</v>
      </c>
      <c r="C438" s="31">
        <v>0</v>
      </c>
      <c r="D438" s="36">
        <v>0</v>
      </c>
      <c r="E438" s="33">
        <v>0</v>
      </c>
      <c r="F438" s="31">
        <v>0</v>
      </c>
      <c r="G438" s="34">
        <v>0</v>
      </c>
      <c r="H438" s="33">
        <v>0</v>
      </c>
      <c r="I438" s="31">
        <v>0</v>
      </c>
      <c r="J438" s="34">
        <v>2700</v>
      </c>
      <c r="K438" s="35">
        <v>0</v>
      </c>
    </row>
    <row r="439" spans="1:11" hidden="1" x14ac:dyDescent="0.25">
      <c r="A439" s="30" t="s">
        <v>894</v>
      </c>
      <c r="B439" s="23" t="s">
        <v>895</v>
      </c>
      <c r="C439" s="31">
        <v>14</v>
      </c>
      <c r="D439" s="36">
        <v>63738</v>
      </c>
      <c r="E439" s="33">
        <v>0</v>
      </c>
      <c r="F439" s="31">
        <v>0</v>
      </c>
      <c r="G439" s="34">
        <v>0</v>
      </c>
      <c r="H439" s="33">
        <v>63738</v>
      </c>
      <c r="I439" s="31">
        <v>14</v>
      </c>
      <c r="J439" s="34">
        <v>4339.99</v>
      </c>
      <c r="K439" s="35">
        <v>0</v>
      </c>
    </row>
    <row r="440" spans="1:11" hidden="1" x14ac:dyDescent="0.25">
      <c r="A440" s="30" t="s">
        <v>896</v>
      </c>
      <c r="B440" s="23" t="s">
        <v>897</v>
      </c>
      <c r="C440" s="31">
        <v>57</v>
      </c>
      <c r="D440" s="36">
        <v>232769</v>
      </c>
      <c r="E440" s="33">
        <v>208000</v>
      </c>
      <c r="F440" s="31">
        <v>52</v>
      </c>
      <c r="G440" s="34">
        <v>4000</v>
      </c>
      <c r="H440" s="33">
        <v>24769</v>
      </c>
      <c r="I440" s="31">
        <v>5</v>
      </c>
      <c r="J440" s="34">
        <v>4458.92</v>
      </c>
      <c r="K440" s="35">
        <v>52</v>
      </c>
    </row>
    <row r="441" spans="1:11" hidden="1" x14ac:dyDescent="0.25">
      <c r="A441" s="30" t="s">
        <v>898</v>
      </c>
      <c r="B441" s="23" t="s">
        <v>899</v>
      </c>
      <c r="C441" s="31">
        <v>135</v>
      </c>
      <c r="D441" s="36">
        <v>477387</v>
      </c>
      <c r="E441" s="33">
        <v>315267</v>
      </c>
      <c r="F441" s="31">
        <v>96</v>
      </c>
      <c r="G441" s="34">
        <v>3284.03</v>
      </c>
      <c r="H441" s="33">
        <v>162120</v>
      </c>
      <c r="I441" s="31">
        <v>39</v>
      </c>
      <c r="J441" s="34">
        <v>4155.25</v>
      </c>
      <c r="K441" s="35">
        <v>96</v>
      </c>
    </row>
    <row r="442" spans="1:11" hidden="1" x14ac:dyDescent="0.25">
      <c r="A442" s="30" t="s">
        <v>900</v>
      </c>
      <c r="B442" s="23" t="s">
        <v>901</v>
      </c>
      <c r="C442" s="31">
        <v>72</v>
      </c>
      <c r="D442" s="36">
        <v>274186</v>
      </c>
      <c r="E442" s="33">
        <v>143290</v>
      </c>
      <c r="F442" s="31">
        <v>36</v>
      </c>
      <c r="G442" s="34">
        <v>3980.27</v>
      </c>
      <c r="H442" s="33">
        <v>130896</v>
      </c>
      <c r="I442" s="31">
        <v>36</v>
      </c>
      <c r="J442" s="34">
        <v>3636</v>
      </c>
      <c r="K442" s="35">
        <v>36</v>
      </c>
    </row>
    <row r="443" spans="1:11" hidden="1" x14ac:dyDescent="0.25">
      <c r="A443" s="30" t="s">
        <v>902</v>
      </c>
      <c r="B443" s="23" t="s">
        <v>903</v>
      </c>
      <c r="C443" s="31">
        <v>95</v>
      </c>
      <c r="D443" s="36">
        <v>275283</v>
      </c>
      <c r="E443" s="33">
        <v>206451</v>
      </c>
      <c r="F443" s="31">
        <v>71</v>
      </c>
      <c r="G443" s="34">
        <v>2907.76</v>
      </c>
      <c r="H443" s="33">
        <v>68832</v>
      </c>
      <c r="I443" s="31">
        <v>24</v>
      </c>
      <c r="J443" s="34">
        <v>2868</v>
      </c>
      <c r="K443" s="35">
        <v>71</v>
      </c>
    </row>
    <row r="444" spans="1:11" hidden="1" x14ac:dyDescent="0.25">
      <c r="A444" s="30" t="s">
        <v>904</v>
      </c>
      <c r="B444" s="23" t="s">
        <v>905</v>
      </c>
      <c r="C444" s="31">
        <v>0</v>
      </c>
      <c r="D444" s="36">
        <v>0</v>
      </c>
      <c r="E444" s="33">
        <v>0</v>
      </c>
      <c r="F444" s="31">
        <v>0</v>
      </c>
      <c r="G444" s="34">
        <v>0</v>
      </c>
      <c r="H444" s="33">
        <v>0</v>
      </c>
      <c r="I444" s="31">
        <v>0</v>
      </c>
      <c r="J444" s="34">
        <v>2932</v>
      </c>
      <c r="K444" s="35">
        <v>0</v>
      </c>
    </row>
    <row r="445" spans="1:11" hidden="1" x14ac:dyDescent="0.25">
      <c r="A445" s="30" t="s">
        <v>906</v>
      </c>
      <c r="B445" s="23" t="s">
        <v>907</v>
      </c>
      <c r="C445" s="31">
        <v>23</v>
      </c>
      <c r="D445" s="36">
        <v>70032</v>
      </c>
      <c r="E445" s="33">
        <v>61913</v>
      </c>
      <c r="F445" s="31">
        <v>20</v>
      </c>
      <c r="G445" s="34">
        <v>3095.65</v>
      </c>
      <c r="H445" s="33">
        <v>8119</v>
      </c>
      <c r="I445" s="31">
        <v>3</v>
      </c>
      <c r="J445" s="34">
        <v>2700</v>
      </c>
      <c r="K445" s="35">
        <v>20</v>
      </c>
    </row>
    <row r="446" spans="1:11" hidden="1" x14ac:dyDescent="0.25">
      <c r="A446" s="30" t="s">
        <v>908</v>
      </c>
      <c r="B446" s="23" t="s">
        <v>909</v>
      </c>
      <c r="C446" s="31">
        <v>28</v>
      </c>
      <c r="D446" s="36">
        <v>137627</v>
      </c>
      <c r="E446" s="33">
        <v>0</v>
      </c>
      <c r="F446" s="31">
        <v>0</v>
      </c>
      <c r="G446" s="34">
        <v>0</v>
      </c>
      <c r="H446" s="33">
        <v>137627</v>
      </c>
      <c r="I446" s="31">
        <v>28</v>
      </c>
      <c r="J446" s="34">
        <v>4838.7700000000004</v>
      </c>
      <c r="K446" s="35">
        <v>0</v>
      </c>
    </row>
    <row r="447" spans="1:11" hidden="1" x14ac:dyDescent="0.25">
      <c r="A447" s="30" t="s">
        <v>910</v>
      </c>
      <c r="B447" s="23" t="s">
        <v>911</v>
      </c>
      <c r="C447" s="31">
        <v>100</v>
      </c>
      <c r="D447" s="36">
        <v>270000</v>
      </c>
      <c r="E447" s="33">
        <v>0</v>
      </c>
      <c r="F447" s="31">
        <v>0</v>
      </c>
      <c r="G447" s="34">
        <v>0</v>
      </c>
      <c r="H447" s="33">
        <v>270000</v>
      </c>
      <c r="I447" s="31">
        <v>100</v>
      </c>
      <c r="J447" s="34">
        <v>2700</v>
      </c>
      <c r="K447" s="35">
        <v>0</v>
      </c>
    </row>
    <row r="448" spans="1:11" hidden="1" x14ac:dyDescent="0.25">
      <c r="A448" s="30" t="s">
        <v>912</v>
      </c>
      <c r="B448" s="23" t="s">
        <v>913</v>
      </c>
      <c r="C448" s="31">
        <v>18</v>
      </c>
      <c r="D448" s="36">
        <v>64872</v>
      </c>
      <c r="E448" s="33">
        <v>0</v>
      </c>
      <c r="F448" s="31">
        <v>0</v>
      </c>
      <c r="G448" s="34">
        <v>0</v>
      </c>
      <c r="H448" s="33">
        <v>64872</v>
      </c>
      <c r="I448" s="31">
        <v>18</v>
      </c>
      <c r="J448" s="34">
        <v>3604</v>
      </c>
      <c r="K448" s="35">
        <v>0</v>
      </c>
    </row>
    <row r="449" spans="1:11" hidden="1" x14ac:dyDescent="0.25">
      <c r="A449" s="30" t="s">
        <v>914</v>
      </c>
      <c r="B449" s="23" t="s">
        <v>915</v>
      </c>
      <c r="C449" s="31">
        <v>277</v>
      </c>
      <c r="D449" s="36">
        <v>848510</v>
      </c>
      <c r="E449" s="33">
        <v>700010</v>
      </c>
      <c r="F449" s="31">
        <v>222</v>
      </c>
      <c r="G449" s="34">
        <v>3153.19</v>
      </c>
      <c r="H449" s="33">
        <v>148500</v>
      </c>
      <c r="I449" s="31">
        <v>55</v>
      </c>
      <c r="J449" s="34">
        <v>2700</v>
      </c>
      <c r="K449" s="35">
        <v>222</v>
      </c>
    </row>
    <row r="450" spans="1:11" hidden="1" x14ac:dyDescent="0.25">
      <c r="A450" s="30" t="s">
        <v>916</v>
      </c>
      <c r="B450" s="23" t="s">
        <v>917</v>
      </c>
      <c r="C450" s="31">
        <v>105</v>
      </c>
      <c r="D450" s="36">
        <v>392181</v>
      </c>
      <c r="E450" s="33">
        <v>99002</v>
      </c>
      <c r="F450" s="31">
        <v>0</v>
      </c>
      <c r="G450" s="34">
        <v>0</v>
      </c>
      <c r="H450" s="33">
        <v>293179</v>
      </c>
      <c r="I450" s="31">
        <v>105</v>
      </c>
      <c r="J450" s="34">
        <v>2784</v>
      </c>
      <c r="K450" s="35">
        <v>0</v>
      </c>
    </row>
    <row r="451" spans="1:11" hidden="1" x14ac:dyDescent="0.25">
      <c r="A451" s="30" t="s">
        <v>918</v>
      </c>
      <c r="B451" s="23" t="s">
        <v>919</v>
      </c>
      <c r="C451" s="31">
        <v>0</v>
      </c>
      <c r="D451" s="36">
        <v>0</v>
      </c>
      <c r="E451" s="33">
        <v>0</v>
      </c>
      <c r="F451" s="31">
        <v>0</v>
      </c>
      <c r="G451" s="34">
        <v>0</v>
      </c>
      <c r="H451" s="33">
        <v>0</v>
      </c>
      <c r="I451" s="31">
        <v>0</v>
      </c>
      <c r="J451" s="34">
        <v>4125.79</v>
      </c>
      <c r="K451" s="35">
        <v>0</v>
      </c>
    </row>
    <row r="452" spans="1:11" hidden="1" x14ac:dyDescent="0.25">
      <c r="A452" s="30" t="s">
        <v>920</v>
      </c>
      <c r="B452" s="23" t="s">
        <v>921</v>
      </c>
      <c r="C452" s="31">
        <v>82</v>
      </c>
      <c r="D452" s="36">
        <v>274560</v>
      </c>
      <c r="E452" s="33">
        <v>127920</v>
      </c>
      <c r="F452" s="31">
        <v>36</v>
      </c>
      <c r="G452" s="34">
        <v>3553.33</v>
      </c>
      <c r="H452" s="33">
        <v>146640</v>
      </c>
      <c r="I452" s="31">
        <v>46</v>
      </c>
      <c r="J452" s="34">
        <v>3183.8</v>
      </c>
      <c r="K452" s="35">
        <v>36</v>
      </c>
    </row>
    <row r="453" spans="1:11" hidden="1" x14ac:dyDescent="0.25">
      <c r="A453" s="30" t="s">
        <v>922</v>
      </c>
      <c r="B453" s="23" t="s">
        <v>923</v>
      </c>
      <c r="C453" s="31">
        <v>28</v>
      </c>
      <c r="D453" s="36">
        <v>136589</v>
      </c>
      <c r="E453" s="33">
        <v>69336</v>
      </c>
      <c r="F453" s="31">
        <v>15</v>
      </c>
      <c r="G453" s="34">
        <v>4622.3999999999996</v>
      </c>
      <c r="H453" s="33">
        <v>67253</v>
      </c>
      <c r="I453" s="31">
        <v>13</v>
      </c>
      <c r="J453" s="34">
        <v>5063.22</v>
      </c>
      <c r="K453" s="35">
        <v>15</v>
      </c>
    </row>
    <row r="454" spans="1:11" hidden="1" x14ac:dyDescent="0.25">
      <c r="A454" s="30" t="s">
        <v>924</v>
      </c>
      <c r="B454" s="23" t="s">
        <v>925</v>
      </c>
      <c r="C454" s="31">
        <v>29</v>
      </c>
      <c r="D454" s="36">
        <v>80440</v>
      </c>
      <c r="E454" s="33">
        <v>74015</v>
      </c>
      <c r="F454" s="31">
        <v>27</v>
      </c>
      <c r="G454" s="34">
        <v>2741.29</v>
      </c>
      <c r="H454" s="33">
        <v>6425</v>
      </c>
      <c r="I454" s="31">
        <v>2</v>
      </c>
      <c r="J454" s="34">
        <v>2700</v>
      </c>
      <c r="K454" s="35">
        <v>27</v>
      </c>
    </row>
    <row r="455" spans="1:11" hidden="1" x14ac:dyDescent="0.25">
      <c r="A455" s="30" t="s">
        <v>926</v>
      </c>
      <c r="B455" s="23" t="s">
        <v>927</v>
      </c>
      <c r="C455" s="31">
        <v>0</v>
      </c>
      <c r="D455" s="36">
        <v>0</v>
      </c>
      <c r="E455" s="33">
        <v>0</v>
      </c>
      <c r="F455" s="31">
        <v>0</v>
      </c>
      <c r="G455" s="34">
        <v>0</v>
      </c>
      <c r="H455" s="33">
        <v>0</v>
      </c>
      <c r="I455" s="31">
        <v>0</v>
      </c>
      <c r="J455" s="34">
        <v>2700</v>
      </c>
      <c r="K455" s="35">
        <v>0</v>
      </c>
    </row>
    <row r="456" spans="1:11" hidden="1" x14ac:dyDescent="0.25">
      <c r="A456" s="30" t="s">
        <v>928</v>
      </c>
      <c r="B456" s="23" t="s">
        <v>929</v>
      </c>
      <c r="C456" s="31">
        <v>55</v>
      </c>
      <c r="D456" s="36">
        <v>180086</v>
      </c>
      <c r="E456" s="33">
        <v>46314</v>
      </c>
      <c r="F456" s="31">
        <v>14</v>
      </c>
      <c r="G456" s="34">
        <v>3308.14</v>
      </c>
      <c r="H456" s="33">
        <v>133772</v>
      </c>
      <c r="I456" s="31">
        <v>41</v>
      </c>
      <c r="J456" s="34">
        <v>3217.45</v>
      </c>
      <c r="K456" s="35">
        <v>14</v>
      </c>
    </row>
    <row r="457" spans="1:11" hidden="1" x14ac:dyDescent="0.25">
      <c r="A457" s="30" t="s">
        <v>930</v>
      </c>
      <c r="B457" s="23" t="s">
        <v>931</v>
      </c>
      <c r="C457" s="31">
        <v>16</v>
      </c>
      <c r="D457" s="36">
        <v>77100</v>
      </c>
      <c r="E457" s="33">
        <v>0</v>
      </c>
      <c r="F457" s="31">
        <v>0</v>
      </c>
      <c r="G457" s="34">
        <v>0</v>
      </c>
      <c r="H457" s="33">
        <v>77100</v>
      </c>
      <c r="I457" s="31">
        <v>16</v>
      </c>
      <c r="J457" s="34">
        <v>4728.37</v>
      </c>
      <c r="K457" s="35">
        <v>0</v>
      </c>
    </row>
    <row r="458" spans="1:11" hidden="1" x14ac:dyDescent="0.25">
      <c r="A458" s="30" t="s">
        <v>932</v>
      </c>
      <c r="B458" s="23" t="s">
        <v>933</v>
      </c>
      <c r="C458" s="31">
        <v>20</v>
      </c>
      <c r="D458" s="36">
        <v>82911</v>
      </c>
      <c r="E458" s="33">
        <v>0</v>
      </c>
      <c r="F458" s="31">
        <v>0</v>
      </c>
      <c r="G458" s="34">
        <v>0</v>
      </c>
      <c r="H458" s="33">
        <v>82911</v>
      </c>
      <c r="I458" s="31">
        <v>20</v>
      </c>
      <c r="J458" s="34">
        <v>4000</v>
      </c>
      <c r="K458" s="35">
        <v>0</v>
      </c>
    </row>
    <row r="459" spans="1:11" hidden="1" x14ac:dyDescent="0.25">
      <c r="A459" s="30" t="s">
        <v>934</v>
      </c>
      <c r="B459" s="23" t="s">
        <v>935</v>
      </c>
      <c r="C459" s="31">
        <v>206</v>
      </c>
      <c r="D459" s="36">
        <v>646790</v>
      </c>
      <c r="E459" s="33">
        <v>391486</v>
      </c>
      <c r="F459" s="31">
        <v>122</v>
      </c>
      <c r="G459" s="34">
        <v>3208.9</v>
      </c>
      <c r="H459" s="33">
        <v>255304</v>
      </c>
      <c r="I459" s="31">
        <v>84</v>
      </c>
      <c r="J459" s="34">
        <v>3022.66</v>
      </c>
      <c r="K459" s="35">
        <v>122</v>
      </c>
    </row>
    <row r="460" spans="1:11" hidden="1" x14ac:dyDescent="0.25">
      <c r="A460" s="30" t="s">
        <v>936</v>
      </c>
      <c r="B460" s="23" t="s">
        <v>937</v>
      </c>
      <c r="C460" s="31">
        <v>21</v>
      </c>
      <c r="D460" s="36">
        <v>96617</v>
      </c>
      <c r="E460" s="33">
        <v>0</v>
      </c>
      <c r="F460" s="31">
        <v>0</v>
      </c>
      <c r="G460" s="34">
        <v>0</v>
      </c>
      <c r="H460" s="33">
        <v>96617</v>
      </c>
      <c r="I460" s="31">
        <v>21</v>
      </c>
      <c r="J460" s="34">
        <v>4541.7</v>
      </c>
      <c r="K460" s="35">
        <v>0</v>
      </c>
    </row>
    <row r="461" spans="1:11" hidden="1" x14ac:dyDescent="0.25">
      <c r="A461" s="30" t="s">
        <v>938</v>
      </c>
      <c r="B461" s="23" t="s">
        <v>939</v>
      </c>
      <c r="C461" s="31">
        <v>0</v>
      </c>
      <c r="D461" s="36">
        <v>0</v>
      </c>
      <c r="E461" s="33">
        <v>0</v>
      </c>
      <c r="F461" s="31">
        <v>0</v>
      </c>
      <c r="G461" s="34">
        <v>0</v>
      </c>
      <c r="H461" s="33">
        <v>0</v>
      </c>
      <c r="I461" s="31">
        <v>0</v>
      </c>
      <c r="J461" s="34">
        <v>2700</v>
      </c>
      <c r="K461" s="35">
        <v>0</v>
      </c>
    </row>
    <row r="462" spans="1:11" hidden="1" x14ac:dyDescent="0.25">
      <c r="A462" s="30" t="s">
        <v>940</v>
      </c>
      <c r="B462" s="23" t="s">
        <v>941</v>
      </c>
      <c r="C462" s="31">
        <v>28</v>
      </c>
      <c r="D462" s="36">
        <v>77485</v>
      </c>
      <c r="E462" s="33">
        <v>0</v>
      </c>
      <c r="F462" s="31">
        <v>0</v>
      </c>
      <c r="G462" s="34">
        <v>0</v>
      </c>
      <c r="H462" s="33">
        <v>77485</v>
      </c>
      <c r="I462" s="31">
        <v>28</v>
      </c>
      <c r="J462" s="34">
        <v>2700</v>
      </c>
      <c r="K462" s="35">
        <v>0</v>
      </c>
    </row>
    <row r="463" spans="1:11" hidden="1" x14ac:dyDescent="0.25">
      <c r="A463" s="30" t="s">
        <v>942</v>
      </c>
      <c r="B463" s="23" t="s">
        <v>943</v>
      </c>
      <c r="C463" s="31">
        <v>152</v>
      </c>
      <c r="D463" s="36">
        <v>437858</v>
      </c>
      <c r="E463" s="33">
        <v>506235</v>
      </c>
      <c r="F463" s="31">
        <v>152</v>
      </c>
      <c r="G463" s="34">
        <v>3330.49</v>
      </c>
      <c r="H463" s="33">
        <v>0</v>
      </c>
      <c r="I463" s="31">
        <v>0</v>
      </c>
      <c r="J463" s="34">
        <v>4594.21</v>
      </c>
      <c r="K463" s="35">
        <v>152</v>
      </c>
    </row>
    <row r="464" spans="1:11" hidden="1" x14ac:dyDescent="0.25">
      <c r="A464" s="30" t="s">
        <v>944</v>
      </c>
      <c r="B464" s="23" t="s">
        <v>945</v>
      </c>
      <c r="C464" s="31">
        <v>0</v>
      </c>
      <c r="D464" s="36">
        <v>0</v>
      </c>
      <c r="E464" s="33">
        <v>0</v>
      </c>
      <c r="F464" s="31">
        <v>0</v>
      </c>
      <c r="G464" s="34">
        <v>0</v>
      </c>
      <c r="H464" s="33">
        <v>0</v>
      </c>
      <c r="I464" s="31">
        <v>0</v>
      </c>
      <c r="J464" s="34">
        <v>2700</v>
      </c>
      <c r="K464" s="35">
        <v>0</v>
      </c>
    </row>
    <row r="465" spans="1:11" hidden="1" x14ac:dyDescent="0.25">
      <c r="A465" s="30" t="s">
        <v>946</v>
      </c>
      <c r="B465" s="23" t="s">
        <v>947</v>
      </c>
      <c r="C465" s="31">
        <v>53</v>
      </c>
      <c r="D465" s="36">
        <v>195381</v>
      </c>
      <c r="E465" s="33">
        <v>0</v>
      </c>
      <c r="F465" s="31">
        <v>0</v>
      </c>
      <c r="G465" s="34">
        <v>0</v>
      </c>
      <c r="H465" s="33">
        <v>195381</v>
      </c>
      <c r="I465" s="31">
        <v>53</v>
      </c>
      <c r="J465" s="34">
        <v>3632</v>
      </c>
      <c r="K465" s="35">
        <v>0</v>
      </c>
    </row>
    <row r="466" spans="1:11" hidden="1" x14ac:dyDescent="0.25">
      <c r="A466" s="30" t="s">
        <v>948</v>
      </c>
      <c r="B466" s="23" t="s">
        <v>949</v>
      </c>
      <c r="C466" s="31">
        <v>0</v>
      </c>
      <c r="D466" s="36">
        <v>0</v>
      </c>
      <c r="E466" s="33">
        <v>0</v>
      </c>
      <c r="F466" s="31">
        <v>0</v>
      </c>
      <c r="G466" s="34">
        <v>0</v>
      </c>
      <c r="H466" s="33">
        <v>0</v>
      </c>
      <c r="I466" s="31">
        <v>0</v>
      </c>
      <c r="J466" s="34">
        <v>2700</v>
      </c>
      <c r="K466" s="35">
        <v>0</v>
      </c>
    </row>
    <row r="467" spans="1:11" hidden="1" x14ac:dyDescent="0.25">
      <c r="A467" s="30" t="s">
        <v>950</v>
      </c>
      <c r="B467" s="23" t="s">
        <v>951</v>
      </c>
      <c r="C467" s="31">
        <v>63</v>
      </c>
      <c r="D467" s="36">
        <v>227445</v>
      </c>
      <c r="E467" s="33">
        <v>142812</v>
      </c>
      <c r="F467" s="31">
        <v>32</v>
      </c>
      <c r="G467" s="34">
        <v>4462.87</v>
      </c>
      <c r="H467" s="33">
        <v>84633</v>
      </c>
      <c r="I467" s="31">
        <v>31</v>
      </c>
      <c r="J467" s="34">
        <v>2700</v>
      </c>
      <c r="K467" s="35">
        <v>32</v>
      </c>
    </row>
    <row r="468" spans="1:11" hidden="1" x14ac:dyDescent="0.25">
      <c r="A468" s="30" t="s">
        <v>952</v>
      </c>
      <c r="B468" s="23" t="s">
        <v>953</v>
      </c>
      <c r="C468" s="31">
        <v>22</v>
      </c>
      <c r="D468" s="36">
        <v>93758</v>
      </c>
      <c r="E468" s="33">
        <v>36828</v>
      </c>
      <c r="F468" s="31">
        <v>10</v>
      </c>
      <c r="G468" s="34">
        <v>3682.8</v>
      </c>
      <c r="H468" s="33">
        <v>56930</v>
      </c>
      <c r="I468" s="31">
        <v>12</v>
      </c>
      <c r="J468" s="34">
        <v>4468.42</v>
      </c>
      <c r="K468" s="35">
        <v>10</v>
      </c>
    </row>
    <row r="469" spans="1:11" hidden="1" x14ac:dyDescent="0.25">
      <c r="A469" s="30" t="s">
        <v>954</v>
      </c>
      <c r="B469" s="23" t="s">
        <v>955</v>
      </c>
      <c r="C469" s="31">
        <v>0</v>
      </c>
      <c r="D469" s="36">
        <v>0</v>
      </c>
      <c r="E469" s="33">
        <v>0</v>
      </c>
      <c r="F469" s="31">
        <v>0</v>
      </c>
      <c r="G469" s="34">
        <v>0</v>
      </c>
      <c r="H469" s="33">
        <v>0</v>
      </c>
      <c r="I469" s="31">
        <v>0</v>
      </c>
      <c r="J469" s="34">
        <v>3520</v>
      </c>
      <c r="K469" s="35">
        <v>0</v>
      </c>
    </row>
    <row r="470" spans="1:11" hidden="1" x14ac:dyDescent="0.25">
      <c r="A470" s="30" t="s">
        <v>956</v>
      </c>
      <c r="B470" s="23" t="s">
        <v>957</v>
      </c>
      <c r="C470" s="31">
        <v>43</v>
      </c>
      <c r="D470" s="36">
        <v>159073</v>
      </c>
      <c r="E470" s="33">
        <v>89994</v>
      </c>
      <c r="F470" s="31">
        <v>25</v>
      </c>
      <c r="G470" s="34">
        <v>3599.76</v>
      </c>
      <c r="H470" s="33">
        <v>69079</v>
      </c>
      <c r="I470" s="31">
        <v>18</v>
      </c>
      <c r="J470" s="34">
        <v>3775.9</v>
      </c>
      <c r="K470" s="35">
        <v>25</v>
      </c>
    </row>
    <row r="471" spans="1:11" hidden="1" x14ac:dyDescent="0.25">
      <c r="A471" s="30" t="s">
        <v>958</v>
      </c>
      <c r="B471" s="23" t="s">
        <v>959</v>
      </c>
      <c r="C471" s="31">
        <v>60</v>
      </c>
      <c r="D471" s="36">
        <v>224979</v>
      </c>
      <c r="E471" s="33">
        <v>0</v>
      </c>
      <c r="F471" s="31">
        <v>0</v>
      </c>
      <c r="G471" s="34">
        <v>0</v>
      </c>
      <c r="H471" s="33">
        <v>224979</v>
      </c>
      <c r="I471" s="31">
        <v>60</v>
      </c>
      <c r="J471" s="34">
        <v>3716</v>
      </c>
      <c r="K471" s="35">
        <v>0</v>
      </c>
    </row>
    <row r="472" spans="1:11" hidden="1" x14ac:dyDescent="0.25">
      <c r="A472" s="30" t="s">
        <v>960</v>
      </c>
      <c r="B472" s="23" t="s">
        <v>961</v>
      </c>
      <c r="C472" s="31">
        <v>102</v>
      </c>
      <c r="D472" s="36">
        <v>346896</v>
      </c>
      <c r="E472" s="33">
        <v>184080</v>
      </c>
      <c r="F472" s="31">
        <v>54</v>
      </c>
      <c r="G472" s="34">
        <v>3408.88</v>
      </c>
      <c r="H472" s="33">
        <v>162816</v>
      </c>
      <c r="I472" s="31">
        <v>48</v>
      </c>
      <c r="J472" s="34">
        <v>3392</v>
      </c>
      <c r="K472" s="35">
        <v>54</v>
      </c>
    </row>
    <row r="473" spans="1:11" hidden="1" x14ac:dyDescent="0.25">
      <c r="A473" s="30" t="s">
        <v>962</v>
      </c>
      <c r="B473" s="23" t="s">
        <v>963</v>
      </c>
      <c r="C473" s="31">
        <v>0</v>
      </c>
      <c r="D473" s="36">
        <v>0</v>
      </c>
      <c r="E473" s="33">
        <v>0</v>
      </c>
      <c r="F473" s="31">
        <v>0</v>
      </c>
      <c r="G473" s="34">
        <v>0</v>
      </c>
      <c r="H473" s="33">
        <v>0</v>
      </c>
      <c r="I473" s="31">
        <v>0</v>
      </c>
      <c r="J473" s="34">
        <v>2700</v>
      </c>
      <c r="K473" s="35">
        <v>0</v>
      </c>
    </row>
    <row r="474" spans="1:11" hidden="1" x14ac:dyDescent="0.25">
      <c r="A474" s="30" t="s">
        <v>964</v>
      </c>
      <c r="B474" s="23" t="s">
        <v>965</v>
      </c>
      <c r="C474" s="31">
        <v>15</v>
      </c>
      <c r="D474" s="36">
        <v>99112</v>
      </c>
      <c r="E474" s="33">
        <v>0</v>
      </c>
      <c r="F474" s="31">
        <v>0</v>
      </c>
      <c r="G474" s="34">
        <v>0</v>
      </c>
      <c r="H474" s="33">
        <v>99112</v>
      </c>
      <c r="I474" s="31">
        <v>15</v>
      </c>
      <c r="J474" s="34">
        <v>6320.15</v>
      </c>
      <c r="K474" s="35">
        <v>0</v>
      </c>
    </row>
    <row r="475" spans="1:11" hidden="1" x14ac:dyDescent="0.25">
      <c r="A475" s="30" t="s">
        <v>966</v>
      </c>
      <c r="B475" s="23" t="s">
        <v>967</v>
      </c>
      <c r="C475" s="31">
        <v>0</v>
      </c>
      <c r="D475" s="36">
        <v>0</v>
      </c>
      <c r="E475" s="33">
        <v>0</v>
      </c>
      <c r="F475" s="31">
        <v>0</v>
      </c>
      <c r="G475" s="34">
        <v>0</v>
      </c>
      <c r="H475" s="33">
        <v>0</v>
      </c>
      <c r="I475" s="31">
        <v>0</v>
      </c>
      <c r="J475" s="34">
        <v>2700</v>
      </c>
      <c r="K475" s="35">
        <v>0</v>
      </c>
    </row>
    <row r="476" spans="1:11" hidden="1" x14ac:dyDescent="0.25">
      <c r="A476" s="30" t="s">
        <v>968</v>
      </c>
      <c r="B476" s="23" t="s">
        <v>969</v>
      </c>
      <c r="C476" s="31">
        <v>0</v>
      </c>
      <c r="D476" s="36">
        <v>0</v>
      </c>
      <c r="E476" s="33">
        <v>0</v>
      </c>
      <c r="F476" s="31">
        <v>0</v>
      </c>
      <c r="G476" s="34">
        <v>0</v>
      </c>
      <c r="H476" s="33">
        <v>0</v>
      </c>
      <c r="I476" s="31">
        <v>0</v>
      </c>
      <c r="J476" s="34">
        <v>2700</v>
      </c>
      <c r="K476" s="35">
        <v>0</v>
      </c>
    </row>
    <row r="477" spans="1:11" hidden="1" x14ac:dyDescent="0.25">
      <c r="A477" s="30" t="s">
        <v>970</v>
      </c>
      <c r="B477" s="23" t="s">
        <v>971</v>
      </c>
      <c r="C477" s="31">
        <v>0</v>
      </c>
      <c r="D477" s="36">
        <v>0</v>
      </c>
      <c r="E477" s="33">
        <v>0</v>
      </c>
      <c r="F477" s="31">
        <v>0</v>
      </c>
      <c r="G477" s="34">
        <v>0</v>
      </c>
      <c r="H477" s="33">
        <v>0</v>
      </c>
      <c r="I477" s="31">
        <v>0</v>
      </c>
      <c r="J477" s="34">
        <v>2700</v>
      </c>
      <c r="K477" s="35">
        <v>0</v>
      </c>
    </row>
    <row r="478" spans="1:11" hidden="1" x14ac:dyDescent="0.25">
      <c r="A478" s="30" t="s">
        <v>972</v>
      </c>
      <c r="B478" s="23" t="s">
        <v>973</v>
      </c>
      <c r="C478" s="31">
        <v>76</v>
      </c>
      <c r="D478" s="36">
        <v>226069</v>
      </c>
      <c r="E478" s="33">
        <v>104687</v>
      </c>
      <c r="F478" s="31">
        <v>33</v>
      </c>
      <c r="G478" s="34">
        <v>3172.33</v>
      </c>
      <c r="H478" s="33">
        <v>121382</v>
      </c>
      <c r="I478" s="31">
        <v>43</v>
      </c>
      <c r="J478" s="34">
        <v>2762.13</v>
      </c>
      <c r="K478" s="35">
        <v>33</v>
      </c>
    </row>
    <row r="479" spans="1:11" hidden="1" x14ac:dyDescent="0.25">
      <c r="A479" s="30" t="s">
        <v>974</v>
      </c>
      <c r="B479" s="23" t="s">
        <v>975</v>
      </c>
      <c r="C479" s="31">
        <v>0</v>
      </c>
      <c r="D479" s="36">
        <v>0</v>
      </c>
      <c r="E479" s="33">
        <v>0</v>
      </c>
      <c r="F479" s="31">
        <v>0</v>
      </c>
      <c r="G479" s="34">
        <v>0</v>
      </c>
      <c r="H479" s="33">
        <v>0</v>
      </c>
      <c r="I479" s="31">
        <v>0</v>
      </c>
      <c r="J479" s="34">
        <v>2700</v>
      </c>
      <c r="K479" s="35">
        <v>0</v>
      </c>
    </row>
    <row r="480" spans="1:11" hidden="1" x14ac:dyDescent="0.25">
      <c r="A480" s="30" t="s">
        <v>976</v>
      </c>
      <c r="B480" s="23" t="s">
        <v>977</v>
      </c>
      <c r="C480" s="31">
        <v>16</v>
      </c>
      <c r="D480" s="36">
        <v>43200</v>
      </c>
      <c r="E480" s="33">
        <v>0</v>
      </c>
      <c r="F480" s="31">
        <v>0</v>
      </c>
      <c r="G480" s="34">
        <v>0</v>
      </c>
      <c r="H480" s="33">
        <v>43200</v>
      </c>
      <c r="I480" s="31">
        <v>16</v>
      </c>
      <c r="J480" s="34">
        <v>2700</v>
      </c>
      <c r="K480" s="35">
        <v>0</v>
      </c>
    </row>
    <row r="481" spans="1:11" hidden="1" x14ac:dyDescent="0.25">
      <c r="A481" s="30" t="s">
        <v>978</v>
      </c>
      <c r="B481" s="23" t="s">
        <v>979</v>
      </c>
      <c r="C481" s="31">
        <v>37</v>
      </c>
      <c r="D481" s="36">
        <v>149078</v>
      </c>
      <c r="E481" s="33">
        <v>149078</v>
      </c>
      <c r="F481" s="31">
        <v>37</v>
      </c>
      <c r="G481" s="34">
        <v>4029.13</v>
      </c>
      <c r="H481" s="33">
        <v>0</v>
      </c>
      <c r="I481" s="31">
        <v>0</v>
      </c>
      <c r="J481" s="34">
        <v>4000</v>
      </c>
      <c r="K481" s="35">
        <v>30</v>
      </c>
    </row>
    <row r="482" spans="1:11" hidden="1" x14ac:dyDescent="0.25">
      <c r="A482" s="30" t="s">
        <v>980</v>
      </c>
      <c r="B482" s="23" t="s">
        <v>981</v>
      </c>
      <c r="C482" s="31">
        <v>34</v>
      </c>
      <c r="D482" s="36">
        <v>191853</v>
      </c>
      <c r="E482" s="33">
        <v>102052</v>
      </c>
      <c r="F482" s="31">
        <v>14</v>
      </c>
      <c r="G482" s="34">
        <v>7289.42</v>
      </c>
      <c r="H482" s="33">
        <v>89801</v>
      </c>
      <c r="I482" s="31">
        <v>20</v>
      </c>
      <c r="J482" s="34">
        <v>4473.1400000000003</v>
      </c>
      <c r="K482" s="35">
        <v>14</v>
      </c>
    </row>
    <row r="483" spans="1:11" hidden="1" x14ac:dyDescent="0.25">
      <c r="A483" s="30" t="s">
        <v>982</v>
      </c>
      <c r="B483" s="23" t="s">
        <v>983</v>
      </c>
      <c r="C483" s="31">
        <v>0</v>
      </c>
      <c r="D483" s="36">
        <v>0</v>
      </c>
      <c r="E483" s="33">
        <v>0</v>
      </c>
      <c r="F483" s="31">
        <v>0</v>
      </c>
      <c r="G483" s="34">
        <v>0</v>
      </c>
      <c r="H483" s="33">
        <v>0</v>
      </c>
      <c r="I483" s="31">
        <v>0</v>
      </c>
      <c r="J483" s="34">
        <v>3057.41</v>
      </c>
      <c r="K483" s="35">
        <v>0</v>
      </c>
    </row>
    <row r="484" spans="1:11" hidden="1" x14ac:dyDescent="0.25">
      <c r="A484" s="30" t="s">
        <v>984</v>
      </c>
      <c r="B484" s="23" t="s">
        <v>985</v>
      </c>
      <c r="C484" s="31">
        <v>28</v>
      </c>
      <c r="D484" s="36">
        <v>75600</v>
      </c>
      <c r="E484" s="33">
        <v>0</v>
      </c>
      <c r="F484" s="31">
        <v>0</v>
      </c>
      <c r="G484" s="34">
        <v>0</v>
      </c>
      <c r="H484" s="33">
        <v>75600</v>
      </c>
      <c r="I484" s="31">
        <v>28</v>
      </c>
      <c r="J484" s="34">
        <v>2700</v>
      </c>
      <c r="K484" s="35">
        <v>0</v>
      </c>
    </row>
    <row r="485" spans="1:11" hidden="1" x14ac:dyDescent="0.25">
      <c r="A485" s="30" t="s">
        <v>986</v>
      </c>
      <c r="B485" s="23" t="s">
        <v>987</v>
      </c>
      <c r="C485" s="31">
        <v>38</v>
      </c>
      <c r="D485" s="36">
        <v>304375</v>
      </c>
      <c r="E485" s="33">
        <v>273063</v>
      </c>
      <c r="F485" s="31">
        <v>32</v>
      </c>
      <c r="G485" s="34">
        <v>8533.2099999999991</v>
      </c>
      <c r="H485" s="33">
        <v>31312</v>
      </c>
      <c r="I485" s="31">
        <v>6</v>
      </c>
      <c r="J485" s="34">
        <v>5027.62</v>
      </c>
      <c r="K485" s="35">
        <v>32</v>
      </c>
    </row>
    <row r="486" spans="1:11" hidden="1" x14ac:dyDescent="0.25">
      <c r="A486" s="30" t="s">
        <v>988</v>
      </c>
      <c r="B486" s="23" t="s">
        <v>989</v>
      </c>
      <c r="C486" s="31">
        <v>174</v>
      </c>
      <c r="D486" s="36">
        <v>601723</v>
      </c>
      <c r="E486" s="33">
        <v>361423</v>
      </c>
      <c r="F486" s="31">
        <v>85</v>
      </c>
      <c r="G486" s="34">
        <v>4252.03</v>
      </c>
      <c r="H486" s="33">
        <v>240300</v>
      </c>
      <c r="I486" s="31">
        <v>89</v>
      </c>
      <c r="J486" s="34">
        <v>2700</v>
      </c>
      <c r="K486" s="35">
        <v>85</v>
      </c>
    </row>
    <row r="487" spans="1:11" hidden="1" x14ac:dyDescent="0.25">
      <c r="A487" s="30" t="s">
        <v>990</v>
      </c>
      <c r="B487" s="23" t="s">
        <v>991</v>
      </c>
      <c r="C487" s="31">
        <v>32</v>
      </c>
      <c r="D487" s="36">
        <v>169472</v>
      </c>
      <c r="E487" s="33">
        <v>73088</v>
      </c>
      <c r="F487" s="31">
        <v>11</v>
      </c>
      <c r="G487" s="34">
        <v>6644.36</v>
      </c>
      <c r="H487" s="33">
        <v>96384</v>
      </c>
      <c r="I487" s="31">
        <v>21</v>
      </c>
      <c r="J487" s="34">
        <v>4512.2</v>
      </c>
      <c r="K487" s="35">
        <v>11</v>
      </c>
    </row>
    <row r="488" spans="1:11" hidden="1" x14ac:dyDescent="0.25">
      <c r="A488" s="30" t="s">
        <v>992</v>
      </c>
      <c r="B488" s="23" t="s">
        <v>993</v>
      </c>
      <c r="C488" s="31">
        <v>57</v>
      </c>
      <c r="D488" s="36">
        <v>175250</v>
      </c>
      <c r="E488" s="33">
        <v>100040</v>
      </c>
      <c r="F488" s="31">
        <v>35</v>
      </c>
      <c r="G488" s="34">
        <v>2858.28</v>
      </c>
      <c r="H488" s="33">
        <v>75210</v>
      </c>
      <c r="I488" s="31">
        <v>22</v>
      </c>
      <c r="J488" s="34">
        <v>3336.19</v>
      </c>
      <c r="K488" s="35">
        <v>35</v>
      </c>
    </row>
    <row r="489" spans="1:11" hidden="1" x14ac:dyDescent="0.25">
      <c r="A489" s="30" t="s">
        <v>994</v>
      </c>
      <c r="B489" s="23" t="s">
        <v>995</v>
      </c>
      <c r="C489" s="31">
        <v>138</v>
      </c>
      <c r="D489" s="36">
        <v>796411</v>
      </c>
      <c r="E489" s="33">
        <v>0</v>
      </c>
      <c r="F489" s="31">
        <v>0</v>
      </c>
      <c r="G489" s="34">
        <v>0</v>
      </c>
      <c r="H489" s="33">
        <v>796411</v>
      </c>
      <c r="I489" s="31">
        <v>138</v>
      </c>
      <c r="J489" s="34">
        <v>5740.72</v>
      </c>
      <c r="K489" s="35">
        <v>0</v>
      </c>
    </row>
    <row r="490" spans="1:11" hidden="1" x14ac:dyDescent="0.25">
      <c r="A490" s="30" t="s">
        <v>996</v>
      </c>
      <c r="B490" s="23" t="s">
        <v>997</v>
      </c>
      <c r="C490" s="31">
        <v>23</v>
      </c>
      <c r="D490" s="36">
        <v>104296</v>
      </c>
      <c r="E490" s="33">
        <v>104296</v>
      </c>
      <c r="F490" s="31">
        <v>23</v>
      </c>
      <c r="G490" s="34">
        <v>4534.6000000000004</v>
      </c>
      <c r="H490" s="33">
        <v>0</v>
      </c>
      <c r="I490" s="31">
        <v>0</v>
      </c>
      <c r="J490" s="34">
        <v>4660.3500000000004</v>
      </c>
      <c r="K490" s="35">
        <v>23</v>
      </c>
    </row>
    <row r="491" spans="1:11" hidden="1" x14ac:dyDescent="0.25">
      <c r="A491" s="30" t="s">
        <v>998</v>
      </c>
      <c r="B491" s="23" t="s">
        <v>999</v>
      </c>
      <c r="C491" s="31">
        <v>44</v>
      </c>
      <c r="D491" s="36">
        <v>204691</v>
      </c>
      <c r="E491" s="33">
        <v>82708</v>
      </c>
      <c r="F491" s="31">
        <v>20</v>
      </c>
      <c r="G491" s="34">
        <v>4135.3999999999996</v>
      </c>
      <c r="H491" s="33">
        <v>121983</v>
      </c>
      <c r="I491" s="31">
        <v>24</v>
      </c>
      <c r="J491" s="34">
        <v>4954.1499999999996</v>
      </c>
      <c r="K491" s="35">
        <v>20</v>
      </c>
    </row>
    <row r="492" spans="1:11" hidden="1" x14ac:dyDescent="0.25">
      <c r="A492" s="30" t="s">
        <v>1000</v>
      </c>
      <c r="B492" s="23" t="s">
        <v>1001</v>
      </c>
      <c r="C492" s="31">
        <v>0</v>
      </c>
      <c r="D492" s="36">
        <v>0</v>
      </c>
      <c r="E492" s="33">
        <v>0</v>
      </c>
      <c r="F492" s="31">
        <v>0</v>
      </c>
      <c r="G492" s="34">
        <v>0</v>
      </c>
      <c r="H492" s="33">
        <v>0</v>
      </c>
      <c r="I492" s="31">
        <v>0</v>
      </c>
      <c r="J492" s="34">
        <v>2700</v>
      </c>
      <c r="K492" s="35">
        <v>0</v>
      </c>
    </row>
    <row r="493" spans="1:11" hidden="1" x14ac:dyDescent="0.25">
      <c r="A493" s="30" t="s">
        <v>1002</v>
      </c>
      <c r="B493" s="23" t="s">
        <v>1003</v>
      </c>
      <c r="C493" s="31">
        <v>0</v>
      </c>
      <c r="D493" s="36">
        <v>0</v>
      </c>
      <c r="E493" s="33">
        <v>0</v>
      </c>
      <c r="F493" s="31">
        <v>0</v>
      </c>
      <c r="G493" s="34">
        <v>0</v>
      </c>
      <c r="H493" s="33">
        <v>0</v>
      </c>
      <c r="I493" s="31">
        <v>0</v>
      </c>
      <c r="J493" s="34">
        <v>2700</v>
      </c>
      <c r="K493" s="35">
        <v>0</v>
      </c>
    </row>
    <row r="494" spans="1:11" hidden="1" x14ac:dyDescent="0.25">
      <c r="A494" s="30" t="s">
        <v>1004</v>
      </c>
      <c r="B494" s="23" t="s">
        <v>1005</v>
      </c>
      <c r="C494" s="31">
        <v>0</v>
      </c>
      <c r="D494" s="36">
        <v>0</v>
      </c>
      <c r="E494" s="33">
        <v>0</v>
      </c>
      <c r="F494" s="31">
        <v>0</v>
      </c>
      <c r="G494" s="34">
        <v>0</v>
      </c>
      <c r="H494" s="33">
        <v>0</v>
      </c>
      <c r="I494" s="31">
        <v>0</v>
      </c>
      <c r="J494" s="34">
        <v>2828</v>
      </c>
      <c r="K494" s="35">
        <v>0</v>
      </c>
    </row>
    <row r="495" spans="1:11" hidden="1" x14ac:dyDescent="0.25">
      <c r="A495" s="30" t="s">
        <v>1006</v>
      </c>
      <c r="B495" s="23" t="s">
        <v>1007</v>
      </c>
      <c r="C495" s="31">
        <v>0</v>
      </c>
      <c r="D495" s="36">
        <v>0</v>
      </c>
      <c r="E495" s="33">
        <v>0</v>
      </c>
      <c r="F495" s="31">
        <v>0</v>
      </c>
      <c r="G495" s="34">
        <v>0</v>
      </c>
      <c r="H495" s="33">
        <v>0</v>
      </c>
      <c r="I495" s="31">
        <v>0</v>
      </c>
      <c r="J495" s="34">
        <v>2700</v>
      </c>
      <c r="K495" s="35">
        <v>0</v>
      </c>
    </row>
    <row r="496" spans="1:11" hidden="1" x14ac:dyDescent="0.25">
      <c r="A496" s="30" t="s">
        <v>1008</v>
      </c>
      <c r="B496" s="23" t="s">
        <v>1009</v>
      </c>
      <c r="C496" s="31">
        <v>95</v>
      </c>
      <c r="D496" s="36">
        <v>256500</v>
      </c>
      <c r="E496" s="33">
        <v>0</v>
      </c>
      <c r="F496" s="31">
        <v>0</v>
      </c>
      <c r="G496" s="34">
        <v>0</v>
      </c>
      <c r="H496" s="33">
        <v>256500</v>
      </c>
      <c r="I496" s="31">
        <v>95</v>
      </c>
      <c r="J496" s="34">
        <v>2700</v>
      </c>
      <c r="K496" s="35">
        <v>0</v>
      </c>
    </row>
    <row r="497" spans="1:11" hidden="1" x14ac:dyDescent="0.25">
      <c r="A497" s="30" t="s">
        <v>1010</v>
      </c>
      <c r="B497" s="23" t="s">
        <v>1011</v>
      </c>
      <c r="C497" s="31">
        <v>29</v>
      </c>
      <c r="D497" s="36">
        <v>131324</v>
      </c>
      <c r="E497" s="33">
        <v>53348</v>
      </c>
      <c r="F497" s="31">
        <v>13</v>
      </c>
      <c r="G497" s="34">
        <v>4103.6899999999996</v>
      </c>
      <c r="H497" s="33">
        <v>77976</v>
      </c>
      <c r="I497" s="31">
        <v>16</v>
      </c>
      <c r="J497" s="34">
        <v>4863.03</v>
      </c>
      <c r="K497" s="35">
        <v>13</v>
      </c>
    </row>
    <row r="498" spans="1:11" hidden="1" x14ac:dyDescent="0.25">
      <c r="A498" s="30" t="s">
        <v>1012</v>
      </c>
      <c r="B498" s="23" t="s">
        <v>1013</v>
      </c>
      <c r="C498" s="31">
        <v>56</v>
      </c>
      <c r="D498" s="36">
        <v>173163</v>
      </c>
      <c r="E498" s="33">
        <v>159888</v>
      </c>
      <c r="F498" s="31">
        <v>52</v>
      </c>
      <c r="G498" s="34">
        <v>3074.76</v>
      </c>
      <c r="H498" s="33">
        <v>13275</v>
      </c>
      <c r="I498" s="31">
        <v>4</v>
      </c>
      <c r="J498" s="34">
        <v>2700</v>
      </c>
      <c r="K498" s="35">
        <v>52</v>
      </c>
    </row>
    <row r="499" spans="1:11" hidden="1" x14ac:dyDescent="0.25">
      <c r="A499" s="30" t="s">
        <v>1014</v>
      </c>
      <c r="B499" s="23" t="s">
        <v>1015</v>
      </c>
      <c r="C499" s="31">
        <v>38</v>
      </c>
      <c r="D499" s="36">
        <v>191232</v>
      </c>
      <c r="E499" s="33">
        <v>149439</v>
      </c>
      <c r="F499" s="31">
        <v>31</v>
      </c>
      <c r="G499" s="34">
        <v>4820.6099999999997</v>
      </c>
      <c r="H499" s="33">
        <v>41793</v>
      </c>
      <c r="I499" s="31">
        <v>7</v>
      </c>
      <c r="J499" s="34">
        <v>5563.27</v>
      </c>
      <c r="K499" s="35">
        <v>31</v>
      </c>
    </row>
    <row r="500" spans="1:11" hidden="1" x14ac:dyDescent="0.25">
      <c r="A500" s="30" t="s">
        <v>1016</v>
      </c>
      <c r="B500" s="23" t="s">
        <v>1017</v>
      </c>
      <c r="C500" s="31">
        <v>0</v>
      </c>
      <c r="D500" s="36">
        <v>0</v>
      </c>
      <c r="E500" s="33">
        <v>0</v>
      </c>
      <c r="F500" s="31">
        <v>0</v>
      </c>
      <c r="G500" s="34">
        <v>0</v>
      </c>
      <c r="H500" s="33">
        <v>0</v>
      </c>
      <c r="I500" s="31">
        <v>0</v>
      </c>
      <c r="J500" s="34">
        <v>2700</v>
      </c>
      <c r="K500" s="35">
        <v>0</v>
      </c>
    </row>
    <row r="501" spans="1:11" hidden="1" x14ac:dyDescent="0.25">
      <c r="A501" s="30" t="s">
        <v>1018</v>
      </c>
      <c r="B501" s="23" t="s">
        <v>1019</v>
      </c>
      <c r="C501" s="31">
        <v>15</v>
      </c>
      <c r="D501" s="36">
        <v>61587</v>
      </c>
      <c r="E501" s="33">
        <v>0</v>
      </c>
      <c r="F501" s="31">
        <v>0</v>
      </c>
      <c r="G501" s="34">
        <v>0</v>
      </c>
      <c r="H501" s="33">
        <v>61587</v>
      </c>
      <c r="I501" s="31">
        <v>15</v>
      </c>
      <c r="J501" s="34">
        <v>3869.74</v>
      </c>
      <c r="K501" s="35">
        <v>0</v>
      </c>
    </row>
    <row r="502" spans="1:11" hidden="1" x14ac:dyDescent="0.25">
      <c r="A502" s="30" t="s">
        <v>1020</v>
      </c>
      <c r="B502" s="23" t="s">
        <v>1021</v>
      </c>
      <c r="C502" s="31">
        <v>14</v>
      </c>
      <c r="D502" s="36">
        <v>37800</v>
      </c>
      <c r="E502" s="33">
        <v>0</v>
      </c>
      <c r="F502" s="31">
        <v>0</v>
      </c>
      <c r="G502" s="34">
        <v>0</v>
      </c>
      <c r="H502" s="33">
        <v>37800</v>
      </c>
      <c r="I502" s="31">
        <v>14</v>
      </c>
      <c r="J502" s="34">
        <v>2700</v>
      </c>
      <c r="K502" s="35">
        <v>0</v>
      </c>
    </row>
    <row r="503" spans="1:11" hidden="1" x14ac:dyDescent="0.25">
      <c r="A503" s="30" t="s">
        <v>1022</v>
      </c>
      <c r="B503" s="23" t="s">
        <v>1023</v>
      </c>
      <c r="C503" s="31">
        <v>53</v>
      </c>
      <c r="D503" s="36">
        <v>209198</v>
      </c>
      <c r="E503" s="33">
        <v>190870</v>
      </c>
      <c r="F503" s="31">
        <v>49</v>
      </c>
      <c r="G503" s="34">
        <v>3895.3</v>
      </c>
      <c r="H503" s="33">
        <v>18328</v>
      </c>
      <c r="I503" s="31">
        <v>4</v>
      </c>
      <c r="J503" s="34">
        <v>3719.15</v>
      </c>
      <c r="K503" s="35">
        <v>49</v>
      </c>
    </row>
    <row r="504" spans="1:11" hidden="1" x14ac:dyDescent="0.25">
      <c r="A504" s="30" t="s">
        <v>1024</v>
      </c>
      <c r="B504" s="23" t="s">
        <v>1025</v>
      </c>
      <c r="C504" s="31">
        <v>0</v>
      </c>
      <c r="D504" s="36">
        <v>0</v>
      </c>
      <c r="E504" s="33">
        <v>0</v>
      </c>
      <c r="F504" s="31">
        <v>0</v>
      </c>
      <c r="G504" s="34">
        <v>0</v>
      </c>
      <c r="H504" s="33">
        <v>0</v>
      </c>
      <c r="I504" s="31">
        <v>0</v>
      </c>
      <c r="J504" s="34">
        <v>2700</v>
      </c>
      <c r="K504" s="35">
        <v>0</v>
      </c>
    </row>
    <row r="505" spans="1:11" hidden="1" x14ac:dyDescent="0.25">
      <c r="A505" s="30" t="s">
        <v>1026</v>
      </c>
      <c r="B505" s="23" t="s">
        <v>1027</v>
      </c>
      <c r="C505" s="31">
        <v>22</v>
      </c>
      <c r="D505" s="36">
        <v>78810</v>
      </c>
      <c r="E505" s="33">
        <v>0</v>
      </c>
      <c r="F505" s="31">
        <v>0</v>
      </c>
      <c r="G505" s="34">
        <v>0</v>
      </c>
      <c r="H505" s="33">
        <v>78810</v>
      </c>
      <c r="I505" s="31">
        <v>22</v>
      </c>
      <c r="J505" s="34">
        <v>3486.32</v>
      </c>
      <c r="K505" s="35">
        <v>0</v>
      </c>
    </row>
    <row r="506" spans="1:11" hidden="1" x14ac:dyDescent="0.25">
      <c r="A506" s="30" t="s">
        <v>1028</v>
      </c>
      <c r="B506" s="23" t="s">
        <v>1029</v>
      </c>
      <c r="C506" s="31">
        <v>14</v>
      </c>
      <c r="D506" s="36">
        <v>85984</v>
      </c>
      <c r="E506" s="33">
        <v>0</v>
      </c>
      <c r="F506" s="31">
        <v>0</v>
      </c>
      <c r="G506" s="34">
        <v>0</v>
      </c>
      <c r="H506" s="33">
        <v>85984</v>
      </c>
      <c r="I506" s="31">
        <v>14</v>
      </c>
      <c r="J506" s="34">
        <v>6137.87</v>
      </c>
      <c r="K506" s="35">
        <v>0</v>
      </c>
    </row>
    <row r="507" spans="1:11" hidden="1" x14ac:dyDescent="0.25">
      <c r="A507" s="30" t="s">
        <v>1030</v>
      </c>
      <c r="B507" s="23" t="s">
        <v>1031</v>
      </c>
      <c r="C507" s="31">
        <v>251</v>
      </c>
      <c r="D507" s="36">
        <v>673254</v>
      </c>
      <c r="E507" s="33">
        <v>404766</v>
      </c>
      <c r="F507" s="31">
        <v>152</v>
      </c>
      <c r="G507" s="34">
        <v>2662.93</v>
      </c>
      <c r="H507" s="33">
        <v>268488</v>
      </c>
      <c r="I507" s="31">
        <v>99</v>
      </c>
      <c r="J507" s="34">
        <v>2700</v>
      </c>
      <c r="K507" s="35">
        <v>152</v>
      </c>
    </row>
    <row r="508" spans="1:11" hidden="1" x14ac:dyDescent="0.25">
      <c r="A508" s="30" t="s">
        <v>1032</v>
      </c>
      <c r="B508" s="23" t="s">
        <v>1033</v>
      </c>
      <c r="C508" s="31">
        <v>1919</v>
      </c>
      <c r="D508" s="36">
        <v>10817469</v>
      </c>
      <c r="E508" s="33">
        <v>9127763</v>
      </c>
      <c r="F508" s="31">
        <v>1651</v>
      </c>
      <c r="G508" s="34">
        <v>5528.62</v>
      </c>
      <c r="H508" s="33">
        <v>1689706</v>
      </c>
      <c r="I508" s="31">
        <v>268</v>
      </c>
      <c r="J508" s="34">
        <v>6296.61</v>
      </c>
      <c r="K508" s="35">
        <v>1651</v>
      </c>
    </row>
    <row r="509" spans="1:11" hidden="1" x14ac:dyDescent="0.25">
      <c r="A509" s="30" t="s">
        <v>1034</v>
      </c>
      <c r="B509" s="23" t="s">
        <v>1035</v>
      </c>
      <c r="C509" s="31">
        <v>0</v>
      </c>
      <c r="D509" s="36">
        <v>0</v>
      </c>
      <c r="E509" s="33">
        <v>0</v>
      </c>
      <c r="F509" s="31">
        <v>0</v>
      </c>
      <c r="G509" s="34">
        <v>0</v>
      </c>
      <c r="H509" s="33">
        <v>0</v>
      </c>
      <c r="I509" s="31">
        <v>0</v>
      </c>
      <c r="J509" s="34">
        <v>2700</v>
      </c>
      <c r="K509" s="35">
        <v>0</v>
      </c>
    </row>
    <row r="510" spans="1:11" hidden="1" x14ac:dyDescent="0.25">
      <c r="A510" s="30" t="s">
        <v>1036</v>
      </c>
      <c r="B510" s="23" t="s">
        <v>1037</v>
      </c>
      <c r="C510" s="31">
        <v>65</v>
      </c>
      <c r="D510" s="36">
        <v>197136</v>
      </c>
      <c r="E510" s="33">
        <v>0</v>
      </c>
      <c r="F510" s="31">
        <v>0</v>
      </c>
      <c r="G510" s="34">
        <v>0</v>
      </c>
      <c r="H510" s="33">
        <v>197136</v>
      </c>
      <c r="I510" s="31">
        <v>65</v>
      </c>
      <c r="J510" s="34">
        <v>2995.2</v>
      </c>
      <c r="K510" s="35">
        <v>0</v>
      </c>
    </row>
    <row r="511" spans="1:11" hidden="1" x14ac:dyDescent="0.25">
      <c r="A511" s="30" t="s">
        <v>1038</v>
      </c>
      <c r="B511" s="23" t="s">
        <v>1039</v>
      </c>
      <c r="C511" s="31">
        <v>293</v>
      </c>
      <c r="D511" s="36">
        <v>1156062</v>
      </c>
      <c r="E511" s="33">
        <v>890862</v>
      </c>
      <c r="F511" s="31">
        <v>228</v>
      </c>
      <c r="G511" s="34">
        <v>3907.28</v>
      </c>
      <c r="H511" s="33">
        <v>265200</v>
      </c>
      <c r="I511" s="31">
        <v>65</v>
      </c>
      <c r="J511" s="34">
        <v>4053.4</v>
      </c>
      <c r="K511" s="35">
        <v>228</v>
      </c>
    </row>
    <row r="512" spans="1:11" hidden="1" x14ac:dyDescent="0.25">
      <c r="A512" s="30" t="s">
        <v>1040</v>
      </c>
      <c r="B512" s="23" t="s">
        <v>1041</v>
      </c>
      <c r="C512" s="31">
        <v>29</v>
      </c>
      <c r="D512" s="36">
        <v>100904</v>
      </c>
      <c r="E512" s="33">
        <v>100904</v>
      </c>
      <c r="F512" s="31">
        <v>29</v>
      </c>
      <c r="G512" s="34">
        <v>3479.44</v>
      </c>
      <c r="H512" s="33">
        <v>0</v>
      </c>
      <c r="I512" s="31">
        <v>0</v>
      </c>
      <c r="J512" s="34">
        <v>2924</v>
      </c>
      <c r="K512" s="35">
        <v>13</v>
      </c>
    </row>
    <row r="513" spans="1:11" hidden="1" x14ac:dyDescent="0.25">
      <c r="A513" s="30" t="s">
        <v>1042</v>
      </c>
      <c r="B513" s="23" t="s">
        <v>1043</v>
      </c>
      <c r="C513" s="31">
        <v>65</v>
      </c>
      <c r="D513" s="36">
        <v>175500</v>
      </c>
      <c r="E513" s="33">
        <v>91800</v>
      </c>
      <c r="F513" s="31">
        <v>34</v>
      </c>
      <c r="G513" s="34">
        <v>2700</v>
      </c>
      <c r="H513" s="33">
        <v>83700</v>
      </c>
      <c r="I513" s="31">
        <v>31</v>
      </c>
      <c r="J513" s="34">
        <v>2700</v>
      </c>
      <c r="K513" s="35">
        <v>34</v>
      </c>
    </row>
    <row r="514" spans="1:11" hidden="1" x14ac:dyDescent="0.25">
      <c r="A514" s="30" t="s">
        <v>1044</v>
      </c>
      <c r="B514" s="23" t="s">
        <v>1045</v>
      </c>
      <c r="C514" s="31">
        <v>146</v>
      </c>
      <c r="D514" s="36">
        <v>979289</v>
      </c>
      <c r="E514" s="33">
        <v>790505</v>
      </c>
      <c r="F514" s="31">
        <v>115</v>
      </c>
      <c r="G514" s="34">
        <v>6873.95</v>
      </c>
      <c r="H514" s="33">
        <v>188784</v>
      </c>
      <c r="I514" s="31">
        <v>31</v>
      </c>
      <c r="J514" s="34">
        <v>5977.38</v>
      </c>
      <c r="K514" s="35">
        <v>115</v>
      </c>
    </row>
    <row r="515" spans="1:11" hidden="1" x14ac:dyDescent="0.25">
      <c r="A515" s="30" t="s">
        <v>1046</v>
      </c>
      <c r="B515" s="23" t="s">
        <v>1047</v>
      </c>
      <c r="C515" s="31">
        <v>15</v>
      </c>
      <c r="D515" s="36">
        <v>40500</v>
      </c>
      <c r="E515" s="33">
        <v>0</v>
      </c>
      <c r="F515" s="31">
        <v>0</v>
      </c>
      <c r="G515" s="34">
        <v>0</v>
      </c>
      <c r="H515" s="33">
        <v>40500</v>
      </c>
      <c r="I515" s="31">
        <v>15</v>
      </c>
      <c r="J515" s="34">
        <v>2700</v>
      </c>
      <c r="K515" s="35">
        <v>0</v>
      </c>
    </row>
    <row r="516" spans="1:11" hidden="1" x14ac:dyDescent="0.25">
      <c r="A516" s="30" t="s">
        <v>1048</v>
      </c>
      <c r="B516" s="23" t="s">
        <v>1049</v>
      </c>
      <c r="C516" s="31">
        <v>32</v>
      </c>
      <c r="D516" s="36">
        <v>54525</v>
      </c>
      <c r="E516" s="33">
        <v>57395</v>
      </c>
      <c r="F516" s="31">
        <v>32</v>
      </c>
      <c r="G516" s="34">
        <v>1793.59</v>
      </c>
      <c r="H516" s="33">
        <v>0</v>
      </c>
      <c r="I516" s="31">
        <v>0</v>
      </c>
      <c r="J516" s="34">
        <v>2700</v>
      </c>
      <c r="K516" s="35">
        <v>19</v>
      </c>
    </row>
    <row r="517" spans="1:11" hidden="1" x14ac:dyDescent="0.25">
      <c r="A517" s="30" t="s">
        <v>1050</v>
      </c>
      <c r="B517" s="23" t="s">
        <v>1051</v>
      </c>
      <c r="C517" s="31">
        <v>10</v>
      </c>
      <c r="D517" s="36">
        <v>28350</v>
      </c>
      <c r="E517" s="33">
        <v>0</v>
      </c>
      <c r="F517" s="31">
        <v>0</v>
      </c>
      <c r="G517" s="34">
        <v>0</v>
      </c>
      <c r="H517" s="33">
        <v>28350</v>
      </c>
      <c r="I517" s="31">
        <v>10</v>
      </c>
      <c r="J517" s="34">
        <v>2700</v>
      </c>
      <c r="K517" s="35">
        <v>0</v>
      </c>
    </row>
    <row r="518" spans="1:11" hidden="1" x14ac:dyDescent="0.25">
      <c r="A518" s="30" t="s">
        <v>1052</v>
      </c>
      <c r="B518" s="23" t="s">
        <v>1053</v>
      </c>
      <c r="C518" s="31">
        <v>32</v>
      </c>
      <c r="D518" s="36">
        <v>117776</v>
      </c>
      <c r="E518" s="33">
        <v>0</v>
      </c>
      <c r="F518" s="31">
        <v>0</v>
      </c>
      <c r="G518" s="34">
        <v>0</v>
      </c>
      <c r="H518" s="33">
        <v>117776</v>
      </c>
      <c r="I518" s="31">
        <v>32</v>
      </c>
      <c r="J518" s="34">
        <v>3623.65</v>
      </c>
      <c r="K518" s="35">
        <v>0</v>
      </c>
    </row>
    <row r="519" spans="1:11" hidden="1" x14ac:dyDescent="0.25">
      <c r="A519" s="30" t="s">
        <v>1054</v>
      </c>
      <c r="B519" s="23" t="s">
        <v>1055</v>
      </c>
      <c r="C519" s="31">
        <v>206</v>
      </c>
      <c r="D519" s="36">
        <v>555039</v>
      </c>
      <c r="E519" s="33">
        <v>255078</v>
      </c>
      <c r="F519" s="31">
        <v>95</v>
      </c>
      <c r="G519" s="34">
        <v>2685.03</v>
      </c>
      <c r="H519" s="33">
        <v>299961</v>
      </c>
      <c r="I519" s="31">
        <v>111</v>
      </c>
      <c r="J519" s="34">
        <v>2700</v>
      </c>
      <c r="K519" s="35">
        <v>95</v>
      </c>
    </row>
    <row r="520" spans="1:11" hidden="1" x14ac:dyDescent="0.25">
      <c r="A520" s="30" t="s">
        <v>1056</v>
      </c>
      <c r="B520" s="23" t="s">
        <v>1057</v>
      </c>
      <c r="C520" s="31">
        <v>0</v>
      </c>
      <c r="D520" s="36">
        <v>0</v>
      </c>
      <c r="E520" s="33">
        <v>0</v>
      </c>
      <c r="F520" s="31">
        <v>0</v>
      </c>
      <c r="G520" s="34">
        <v>0</v>
      </c>
      <c r="H520" s="33">
        <v>0</v>
      </c>
      <c r="I520" s="31">
        <v>0</v>
      </c>
      <c r="J520" s="34">
        <v>2700</v>
      </c>
      <c r="K520" s="35">
        <v>0</v>
      </c>
    </row>
    <row r="521" spans="1:11" hidden="1" x14ac:dyDescent="0.25">
      <c r="A521" s="30" t="s">
        <v>1058</v>
      </c>
      <c r="B521" s="23" t="s">
        <v>1059</v>
      </c>
      <c r="C521" s="31">
        <v>0</v>
      </c>
      <c r="D521" s="36">
        <v>0</v>
      </c>
      <c r="E521" s="33">
        <v>0</v>
      </c>
      <c r="F521" s="31">
        <v>0</v>
      </c>
      <c r="G521" s="34">
        <v>0</v>
      </c>
      <c r="H521" s="33">
        <v>0</v>
      </c>
      <c r="I521" s="31">
        <v>0</v>
      </c>
      <c r="J521" s="34">
        <v>2700</v>
      </c>
      <c r="K521" s="35">
        <v>0</v>
      </c>
    </row>
    <row r="522" spans="1:11" hidden="1" x14ac:dyDescent="0.25">
      <c r="A522" s="30" t="s">
        <v>1060</v>
      </c>
      <c r="B522" s="23" t="s">
        <v>1061</v>
      </c>
      <c r="C522" s="31">
        <v>67</v>
      </c>
      <c r="D522" s="36">
        <v>315192</v>
      </c>
      <c r="E522" s="33">
        <v>93556</v>
      </c>
      <c r="F522" s="31">
        <v>0</v>
      </c>
      <c r="G522" s="34">
        <v>0</v>
      </c>
      <c r="H522" s="33">
        <v>221636</v>
      </c>
      <c r="I522" s="31">
        <v>67</v>
      </c>
      <c r="J522" s="34">
        <v>3308</v>
      </c>
      <c r="K522" s="35">
        <v>0</v>
      </c>
    </row>
    <row r="523" spans="1:11" hidden="1" x14ac:dyDescent="0.25">
      <c r="A523" s="30" t="s">
        <v>1062</v>
      </c>
      <c r="B523" s="23" t="s">
        <v>1063</v>
      </c>
      <c r="C523" s="31">
        <v>104</v>
      </c>
      <c r="D523" s="36">
        <v>280825</v>
      </c>
      <c r="E523" s="33">
        <v>135000</v>
      </c>
      <c r="F523" s="31">
        <v>50</v>
      </c>
      <c r="G523" s="34">
        <v>2700</v>
      </c>
      <c r="H523" s="33">
        <v>145825</v>
      </c>
      <c r="I523" s="31">
        <v>54</v>
      </c>
      <c r="J523" s="34">
        <v>2700</v>
      </c>
      <c r="K523" s="35">
        <v>50</v>
      </c>
    </row>
    <row r="524" spans="1:11" hidden="1" x14ac:dyDescent="0.25">
      <c r="A524" s="30" t="s">
        <v>1064</v>
      </c>
      <c r="B524" s="23" t="s">
        <v>1065</v>
      </c>
      <c r="C524" s="31">
        <v>68</v>
      </c>
      <c r="D524" s="36">
        <v>285307</v>
      </c>
      <c r="E524" s="33">
        <v>99944</v>
      </c>
      <c r="F524" s="31">
        <v>24</v>
      </c>
      <c r="G524" s="34">
        <v>4164.33</v>
      </c>
      <c r="H524" s="33">
        <v>185363</v>
      </c>
      <c r="I524" s="31">
        <v>44</v>
      </c>
      <c r="J524" s="34">
        <v>4137.7299999999996</v>
      </c>
      <c r="K524" s="35">
        <v>24</v>
      </c>
    </row>
    <row r="525" spans="1:11" hidden="1" x14ac:dyDescent="0.25">
      <c r="A525" s="30" t="s">
        <v>1066</v>
      </c>
      <c r="B525" s="23" t="s">
        <v>1067</v>
      </c>
      <c r="C525" s="31">
        <v>14</v>
      </c>
      <c r="D525" s="36">
        <v>56250</v>
      </c>
      <c r="E525" s="33">
        <v>0</v>
      </c>
      <c r="F525" s="31">
        <v>0</v>
      </c>
      <c r="G525" s="34">
        <v>0</v>
      </c>
      <c r="H525" s="33">
        <v>56250</v>
      </c>
      <c r="I525" s="31">
        <v>14</v>
      </c>
      <c r="J525" s="34">
        <v>4000</v>
      </c>
      <c r="K525" s="35">
        <v>0</v>
      </c>
    </row>
    <row r="526" spans="1:11" hidden="1" x14ac:dyDescent="0.25">
      <c r="A526" s="30" t="s">
        <v>1068</v>
      </c>
      <c r="B526" s="23" t="s">
        <v>1069</v>
      </c>
      <c r="C526" s="31">
        <v>70</v>
      </c>
      <c r="D526" s="36">
        <v>189000</v>
      </c>
      <c r="E526" s="33">
        <v>0</v>
      </c>
      <c r="F526" s="31">
        <v>0</v>
      </c>
      <c r="G526" s="34">
        <v>0</v>
      </c>
      <c r="H526" s="33">
        <v>189000</v>
      </c>
      <c r="I526" s="31">
        <v>70</v>
      </c>
      <c r="J526" s="34">
        <v>2700</v>
      </c>
      <c r="K526" s="35">
        <v>0</v>
      </c>
    </row>
    <row r="527" spans="1:11" hidden="1" x14ac:dyDescent="0.25">
      <c r="A527" s="30" t="s">
        <v>1070</v>
      </c>
      <c r="B527" s="23" t="s">
        <v>1071</v>
      </c>
      <c r="C527" s="31">
        <v>222</v>
      </c>
      <c r="D527" s="36">
        <v>599400</v>
      </c>
      <c r="E527" s="33">
        <v>0</v>
      </c>
      <c r="F527" s="31">
        <v>0</v>
      </c>
      <c r="G527" s="34">
        <v>0</v>
      </c>
      <c r="H527" s="33">
        <v>599400</v>
      </c>
      <c r="I527" s="31">
        <v>222</v>
      </c>
      <c r="J527" s="34">
        <v>2700</v>
      </c>
      <c r="K527" s="35">
        <v>0</v>
      </c>
    </row>
    <row r="528" spans="1:11" hidden="1" x14ac:dyDescent="0.25">
      <c r="A528" s="30" t="s">
        <v>1072</v>
      </c>
      <c r="B528" s="23" t="s">
        <v>1073</v>
      </c>
      <c r="C528" s="31">
        <v>0</v>
      </c>
      <c r="D528" s="36">
        <v>0</v>
      </c>
      <c r="E528" s="33">
        <v>0</v>
      </c>
      <c r="F528" s="31">
        <v>0</v>
      </c>
      <c r="G528" s="34">
        <v>0</v>
      </c>
      <c r="H528" s="33">
        <v>0</v>
      </c>
      <c r="I528" s="31">
        <v>0</v>
      </c>
      <c r="J528" s="34">
        <v>3156</v>
      </c>
      <c r="K528" s="35">
        <v>0</v>
      </c>
    </row>
    <row r="529" spans="1:11" hidden="1" x14ac:dyDescent="0.25">
      <c r="A529" s="30" t="s">
        <v>1074</v>
      </c>
      <c r="B529" s="23" t="s">
        <v>1075</v>
      </c>
      <c r="C529" s="31">
        <v>0</v>
      </c>
      <c r="D529" s="36">
        <v>0</v>
      </c>
      <c r="E529" s="33">
        <v>0</v>
      </c>
      <c r="F529" s="31">
        <v>0</v>
      </c>
      <c r="G529" s="34">
        <v>0</v>
      </c>
      <c r="H529" s="33">
        <v>0</v>
      </c>
      <c r="I529" s="31">
        <v>0</v>
      </c>
      <c r="J529" s="34">
        <v>2700</v>
      </c>
      <c r="K529" s="35">
        <v>0</v>
      </c>
    </row>
    <row r="530" spans="1:11" hidden="1" x14ac:dyDescent="0.25">
      <c r="A530" s="30" t="s">
        <v>1076</v>
      </c>
      <c r="B530" s="23" t="s">
        <v>1077</v>
      </c>
      <c r="C530" s="31">
        <v>80</v>
      </c>
      <c r="D530" s="36">
        <v>380628</v>
      </c>
      <c r="E530" s="33">
        <v>300000</v>
      </c>
      <c r="F530" s="31">
        <v>66</v>
      </c>
      <c r="G530" s="34">
        <v>4545.45</v>
      </c>
      <c r="H530" s="33">
        <v>80628</v>
      </c>
      <c r="I530" s="31">
        <v>14</v>
      </c>
      <c r="J530" s="34">
        <v>5437.93</v>
      </c>
      <c r="K530" s="35">
        <v>66</v>
      </c>
    </row>
    <row r="531" spans="1:11" hidden="1" x14ac:dyDescent="0.25">
      <c r="A531" s="30" t="s">
        <v>1078</v>
      </c>
      <c r="B531" s="23" t="s">
        <v>1079</v>
      </c>
      <c r="C531" s="31">
        <v>0</v>
      </c>
      <c r="D531" s="36">
        <v>0</v>
      </c>
      <c r="E531" s="33">
        <v>0</v>
      </c>
      <c r="F531" s="31">
        <v>0</v>
      </c>
      <c r="G531" s="34">
        <v>0</v>
      </c>
      <c r="H531" s="33">
        <v>0</v>
      </c>
      <c r="I531" s="31">
        <v>0</v>
      </c>
      <c r="J531" s="34">
        <v>3648.07</v>
      </c>
      <c r="K531" s="35">
        <v>0</v>
      </c>
    </row>
    <row r="532" spans="1:11" hidden="1" x14ac:dyDescent="0.25">
      <c r="A532" s="30" t="s">
        <v>1080</v>
      </c>
      <c r="B532" s="23" t="s">
        <v>1081</v>
      </c>
      <c r="C532" s="31">
        <v>28</v>
      </c>
      <c r="D532" s="36">
        <v>152513</v>
      </c>
      <c r="E532" s="33">
        <v>86396</v>
      </c>
      <c r="F532" s="31">
        <v>17</v>
      </c>
      <c r="G532" s="34">
        <v>5082.1099999999997</v>
      </c>
      <c r="H532" s="33">
        <v>66117</v>
      </c>
      <c r="I532" s="31">
        <v>11</v>
      </c>
      <c r="J532" s="34">
        <v>5589.29</v>
      </c>
      <c r="K532" s="35">
        <v>17</v>
      </c>
    </row>
    <row r="533" spans="1:11" hidden="1" x14ac:dyDescent="0.25">
      <c r="A533" s="30" t="s">
        <v>1082</v>
      </c>
      <c r="B533" s="23" t="s">
        <v>1083</v>
      </c>
      <c r="C533" s="31">
        <v>32</v>
      </c>
      <c r="D533" s="36">
        <v>155357</v>
      </c>
      <c r="E533" s="33">
        <v>111848</v>
      </c>
      <c r="F533" s="31">
        <v>23</v>
      </c>
      <c r="G533" s="34">
        <v>4862.95</v>
      </c>
      <c r="H533" s="33">
        <v>43509</v>
      </c>
      <c r="I533" s="31">
        <v>9</v>
      </c>
      <c r="J533" s="34">
        <v>4461.92</v>
      </c>
      <c r="K533" s="35">
        <v>23</v>
      </c>
    </row>
    <row r="534" spans="1:11" hidden="1" x14ac:dyDescent="0.25">
      <c r="A534" s="30" t="s">
        <v>1084</v>
      </c>
      <c r="B534" s="23" t="s">
        <v>1085</v>
      </c>
      <c r="C534" s="31">
        <v>0</v>
      </c>
      <c r="D534" s="36">
        <v>0</v>
      </c>
      <c r="E534" s="33">
        <v>0</v>
      </c>
      <c r="F534" s="31">
        <v>0</v>
      </c>
      <c r="G534" s="34">
        <v>0</v>
      </c>
      <c r="H534" s="33">
        <v>0</v>
      </c>
      <c r="I534" s="31">
        <v>0</v>
      </c>
      <c r="J534" s="34">
        <v>3684</v>
      </c>
      <c r="K534" s="35">
        <v>0</v>
      </c>
    </row>
    <row r="535" spans="1:11" hidden="1" x14ac:dyDescent="0.25">
      <c r="A535" s="30" t="s">
        <v>1086</v>
      </c>
      <c r="B535" s="23" t="s">
        <v>1087</v>
      </c>
      <c r="C535" s="31">
        <v>51</v>
      </c>
      <c r="D535" s="36">
        <v>137700</v>
      </c>
      <c r="E535" s="33">
        <v>64800</v>
      </c>
      <c r="F535" s="31">
        <v>24</v>
      </c>
      <c r="G535" s="34">
        <v>2700</v>
      </c>
      <c r="H535" s="33">
        <v>72900</v>
      </c>
      <c r="I535" s="31">
        <v>27</v>
      </c>
      <c r="J535" s="34">
        <v>2700</v>
      </c>
      <c r="K535" s="35">
        <v>24</v>
      </c>
    </row>
    <row r="536" spans="1:11" hidden="1" x14ac:dyDescent="0.25">
      <c r="A536" s="30" t="s">
        <v>1088</v>
      </c>
      <c r="B536" s="23" t="s">
        <v>1089</v>
      </c>
      <c r="C536" s="31">
        <v>128</v>
      </c>
      <c r="D536" s="36">
        <v>345926</v>
      </c>
      <c r="E536" s="33">
        <v>221726</v>
      </c>
      <c r="F536" s="31">
        <v>82</v>
      </c>
      <c r="G536" s="34">
        <v>2703.97</v>
      </c>
      <c r="H536" s="33">
        <v>124200</v>
      </c>
      <c r="I536" s="31">
        <v>46</v>
      </c>
      <c r="J536" s="34">
        <v>2700</v>
      </c>
      <c r="K536" s="35">
        <v>82</v>
      </c>
    </row>
    <row r="537" spans="1:11" hidden="1" x14ac:dyDescent="0.25">
      <c r="A537" s="30" t="s">
        <v>1090</v>
      </c>
      <c r="B537" s="23" t="s">
        <v>1091</v>
      </c>
      <c r="C537" s="31">
        <v>0</v>
      </c>
      <c r="D537" s="36">
        <v>0</v>
      </c>
      <c r="E537" s="33">
        <v>0</v>
      </c>
      <c r="F537" s="31">
        <v>0</v>
      </c>
      <c r="G537" s="34">
        <v>0</v>
      </c>
      <c r="H537" s="33">
        <v>0</v>
      </c>
      <c r="I537" s="31">
        <v>0</v>
      </c>
      <c r="J537" s="34">
        <v>2700</v>
      </c>
      <c r="K537" s="35">
        <v>0</v>
      </c>
    </row>
    <row r="538" spans="1:11" hidden="1" x14ac:dyDescent="0.25">
      <c r="A538" s="30" t="s">
        <v>1092</v>
      </c>
      <c r="B538" s="23" t="s">
        <v>1093</v>
      </c>
      <c r="C538" s="31">
        <v>28</v>
      </c>
      <c r="D538" s="36">
        <v>101808</v>
      </c>
      <c r="E538" s="33">
        <v>0</v>
      </c>
      <c r="F538" s="31">
        <v>0</v>
      </c>
      <c r="G538" s="34">
        <v>0</v>
      </c>
      <c r="H538" s="33">
        <v>101808</v>
      </c>
      <c r="I538" s="31">
        <v>28</v>
      </c>
      <c r="J538" s="34">
        <v>3636</v>
      </c>
      <c r="K538" s="35">
        <v>0</v>
      </c>
    </row>
    <row r="539" spans="1:11" hidden="1" x14ac:dyDescent="0.25">
      <c r="A539" s="30" t="s">
        <v>1094</v>
      </c>
      <c r="B539" s="23" t="s">
        <v>1095</v>
      </c>
      <c r="C539" s="31">
        <v>0</v>
      </c>
      <c r="D539" s="36">
        <v>0</v>
      </c>
      <c r="E539" s="33">
        <v>0</v>
      </c>
      <c r="F539" s="31">
        <v>0</v>
      </c>
      <c r="G539" s="34">
        <v>0</v>
      </c>
      <c r="H539" s="33">
        <v>0</v>
      </c>
      <c r="I539" s="31">
        <v>0</v>
      </c>
      <c r="J539" s="34">
        <v>2700</v>
      </c>
      <c r="K539" s="35">
        <v>0</v>
      </c>
    </row>
    <row r="540" spans="1:11" hidden="1" x14ac:dyDescent="0.25">
      <c r="A540" s="30" t="s">
        <v>1096</v>
      </c>
      <c r="B540" s="23" t="s">
        <v>1097</v>
      </c>
      <c r="C540" s="31">
        <v>0</v>
      </c>
      <c r="D540" s="36">
        <v>0</v>
      </c>
      <c r="E540" s="33">
        <v>0</v>
      </c>
      <c r="F540" s="31">
        <v>0</v>
      </c>
      <c r="G540" s="34">
        <v>0</v>
      </c>
      <c r="H540" s="33">
        <v>0</v>
      </c>
      <c r="I540" s="31">
        <v>0</v>
      </c>
      <c r="J540" s="34">
        <v>2700</v>
      </c>
      <c r="K540" s="35">
        <v>0</v>
      </c>
    </row>
    <row r="541" spans="1:11" hidden="1" x14ac:dyDescent="0.25">
      <c r="A541" s="30" t="s">
        <v>1098</v>
      </c>
      <c r="B541" s="23" t="s">
        <v>1099</v>
      </c>
      <c r="C541" s="31">
        <v>0</v>
      </c>
      <c r="D541" s="36">
        <v>0</v>
      </c>
      <c r="E541" s="33">
        <v>0</v>
      </c>
      <c r="F541" s="31">
        <v>0</v>
      </c>
      <c r="G541" s="34">
        <v>0</v>
      </c>
      <c r="H541" s="33">
        <v>0</v>
      </c>
      <c r="I541" s="31">
        <v>0</v>
      </c>
      <c r="J541" s="34">
        <v>2700</v>
      </c>
      <c r="K541" s="35">
        <v>0</v>
      </c>
    </row>
    <row r="542" spans="1:11" hidden="1" x14ac:dyDescent="0.25">
      <c r="A542" s="30" t="s">
        <v>1100</v>
      </c>
      <c r="B542" s="23" t="s">
        <v>1101</v>
      </c>
      <c r="C542" s="31">
        <v>396</v>
      </c>
      <c r="D542" s="36">
        <v>1844709</v>
      </c>
      <c r="E542" s="33">
        <v>1514220</v>
      </c>
      <c r="F542" s="31">
        <v>337</v>
      </c>
      <c r="G542" s="34">
        <v>4493.2299999999996</v>
      </c>
      <c r="H542" s="33">
        <v>330489</v>
      </c>
      <c r="I542" s="31">
        <v>59</v>
      </c>
      <c r="J542" s="34">
        <v>5579.58</v>
      </c>
      <c r="K542" s="35">
        <v>337</v>
      </c>
    </row>
    <row r="543" spans="1:11" hidden="1" x14ac:dyDescent="0.25">
      <c r="A543" s="30" t="s">
        <v>1102</v>
      </c>
      <c r="B543" s="23" t="s">
        <v>1103</v>
      </c>
      <c r="C543" s="31">
        <v>15</v>
      </c>
      <c r="D543" s="36">
        <v>65489</v>
      </c>
      <c r="E543" s="33">
        <v>0</v>
      </c>
      <c r="F543" s="31">
        <v>0</v>
      </c>
      <c r="G543" s="34">
        <v>0</v>
      </c>
      <c r="H543" s="33">
        <v>65489</v>
      </c>
      <c r="I543" s="31">
        <v>15</v>
      </c>
      <c r="J543" s="34">
        <v>4108.99</v>
      </c>
      <c r="K543" s="35">
        <v>0</v>
      </c>
    </row>
    <row r="544" spans="1:11" hidden="1" x14ac:dyDescent="0.25">
      <c r="A544" s="30" t="s">
        <v>1104</v>
      </c>
      <c r="B544" s="23" t="s">
        <v>1105</v>
      </c>
      <c r="C544" s="31">
        <v>0</v>
      </c>
      <c r="D544" s="36">
        <v>0</v>
      </c>
      <c r="E544" s="33">
        <v>0</v>
      </c>
      <c r="F544" s="31">
        <v>0</v>
      </c>
      <c r="G544" s="34">
        <v>0</v>
      </c>
      <c r="H544" s="33">
        <v>0</v>
      </c>
      <c r="I544" s="31">
        <v>0</v>
      </c>
      <c r="J544" s="34">
        <v>2820</v>
      </c>
      <c r="K544" s="35">
        <v>0</v>
      </c>
    </row>
    <row r="545" spans="1:11" hidden="1" x14ac:dyDescent="0.25">
      <c r="A545" s="30" t="s">
        <v>1106</v>
      </c>
      <c r="B545" s="23" t="s">
        <v>1107</v>
      </c>
      <c r="C545" s="31">
        <v>0</v>
      </c>
      <c r="D545" s="36">
        <v>0</v>
      </c>
      <c r="E545" s="33">
        <v>0</v>
      </c>
      <c r="F545" s="31">
        <v>0</v>
      </c>
      <c r="G545" s="34">
        <v>0</v>
      </c>
      <c r="H545" s="33">
        <v>0</v>
      </c>
      <c r="I545" s="31">
        <v>0</v>
      </c>
      <c r="J545" s="34">
        <v>3100</v>
      </c>
      <c r="K545" s="35">
        <v>0</v>
      </c>
    </row>
    <row r="546" spans="1:11" hidden="1" x14ac:dyDescent="0.25">
      <c r="A546" s="30" t="s">
        <v>1108</v>
      </c>
      <c r="B546" s="23" t="s">
        <v>1109</v>
      </c>
      <c r="C546" s="31">
        <v>0</v>
      </c>
      <c r="D546" s="36">
        <v>0</v>
      </c>
      <c r="E546" s="33">
        <v>0</v>
      </c>
      <c r="F546" s="31">
        <v>0</v>
      </c>
      <c r="G546" s="34">
        <v>0</v>
      </c>
      <c r="H546" s="33">
        <v>0</v>
      </c>
      <c r="I546" s="31">
        <v>0</v>
      </c>
      <c r="J546" s="34">
        <v>2700</v>
      </c>
      <c r="K546" s="35">
        <v>0</v>
      </c>
    </row>
    <row r="547" spans="1:11" hidden="1" x14ac:dyDescent="0.25">
      <c r="A547" s="30" t="s">
        <v>1110</v>
      </c>
      <c r="B547" s="23" t="s">
        <v>1111</v>
      </c>
      <c r="C547" s="31">
        <v>0</v>
      </c>
      <c r="D547" s="36">
        <v>0</v>
      </c>
      <c r="E547" s="33">
        <v>0</v>
      </c>
      <c r="F547" s="31">
        <v>0</v>
      </c>
      <c r="G547" s="34">
        <v>0</v>
      </c>
      <c r="H547" s="33">
        <v>0</v>
      </c>
      <c r="I547" s="31">
        <v>0</v>
      </c>
      <c r="J547" s="34">
        <v>3484</v>
      </c>
      <c r="K547" s="35">
        <v>0</v>
      </c>
    </row>
    <row r="548" spans="1:11" hidden="1" x14ac:dyDescent="0.25">
      <c r="A548" s="30" t="s">
        <v>1112</v>
      </c>
      <c r="B548" s="23" t="s">
        <v>1113</v>
      </c>
      <c r="C548" s="31">
        <v>16</v>
      </c>
      <c r="D548" s="36">
        <v>101006</v>
      </c>
      <c r="E548" s="33">
        <v>0</v>
      </c>
      <c r="F548" s="31">
        <v>0</v>
      </c>
      <c r="G548" s="34">
        <v>0</v>
      </c>
      <c r="H548" s="33">
        <v>101006</v>
      </c>
      <c r="I548" s="31">
        <v>16</v>
      </c>
      <c r="J548" s="34">
        <v>6185.38</v>
      </c>
      <c r="K548" s="35">
        <v>0</v>
      </c>
    </row>
    <row r="549" spans="1:11" hidden="1" x14ac:dyDescent="0.25">
      <c r="A549" s="30" t="s">
        <v>1114</v>
      </c>
      <c r="B549" s="23" t="s">
        <v>1115</v>
      </c>
      <c r="C549" s="31">
        <v>0</v>
      </c>
      <c r="D549" s="36">
        <v>0</v>
      </c>
      <c r="E549" s="33">
        <v>0</v>
      </c>
      <c r="F549" s="31">
        <v>0</v>
      </c>
      <c r="G549" s="34">
        <v>0</v>
      </c>
      <c r="H549" s="33">
        <v>0</v>
      </c>
      <c r="I549" s="31">
        <v>0</v>
      </c>
      <c r="J549" s="34">
        <v>2864</v>
      </c>
      <c r="K549" s="35">
        <v>0</v>
      </c>
    </row>
    <row r="550" spans="1:11" hidden="1" x14ac:dyDescent="0.25">
      <c r="A550" s="30" t="s">
        <v>1116</v>
      </c>
      <c r="B550" s="23" t="s">
        <v>1117</v>
      </c>
      <c r="C550" s="31">
        <v>0</v>
      </c>
      <c r="D550" s="36">
        <v>0</v>
      </c>
      <c r="E550" s="33">
        <v>0</v>
      </c>
      <c r="F550" s="31">
        <v>0</v>
      </c>
      <c r="G550" s="34">
        <v>0</v>
      </c>
      <c r="H550" s="33">
        <v>0</v>
      </c>
      <c r="I550" s="31">
        <v>0</v>
      </c>
      <c r="J550" s="34">
        <v>2700</v>
      </c>
      <c r="K550" s="35">
        <v>0</v>
      </c>
    </row>
    <row r="551" spans="1:11" hidden="1" x14ac:dyDescent="0.25">
      <c r="A551" s="30" t="s">
        <v>1118</v>
      </c>
      <c r="B551" s="23" t="s">
        <v>1119</v>
      </c>
      <c r="C551" s="31">
        <v>4</v>
      </c>
      <c r="D551" s="36">
        <v>13580</v>
      </c>
      <c r="E551" s="33">
        <v>0</v>
      </c>
      <c r="F551" s="31">
        <v>0</v>
      </c>
      <c r="G551" s="34">
        <v>0</v>
      </c>
      <c r="H551" s="33">
        <v>13580</v>
      </c>
      <c r="I551" s="31">
        <v>4</v>
      </c>
      <c r="J551" s="34">
        <v>3320.03</v>
      </c>
      <c r="K551" s="35">
        <v>0</v>
      </c>
    </row>
    <row r="552" spans="1:11" hidden="1" x14ac:dyDescent="0.25">
      <c r="A552" s="30" t="s">
        <v>1120</v>
      </c>
      <c r="B552" s="23" t="s">
        <v>1121</v>
      </c>
      <c r="C552" s="31">
        <v>0</v>
      </c>
      <c r="D552" s="36">
        <v>0</v>
      </c>
      <c r="E552" s="33">
        <v>0</v>
      </c>
      <c r="F552" s="31">
        <v>0</v>
      </c>
      <c r="G552" s="34">
        <v>0</v>
      </c>
      <c r="H552" s="33">
        <v>0</v>
      </c>
      <c r="I552" s="31">
        <v>0</v>
      </c>
      <c r="J552" s="34">
        <v>2700</v>
      </c>
      <c r="K552" s="35">
        <v>0</v>
      </c>
    </row>
    <row r="553" spans="1:11" hidden="1" x14ac:dyDescent="0.25">
      <c r="A553" s="30" t="s">
        <v>1122</v>
      </c>
      <c r="B553" s="23" t="s">
        <v>1123</v>
      </c>
      <c r="C553" s="31">
        <v>10</v>
      </c>
      <c r="D553" s="36">
        <v>41716</v>
      </c>
      <c r="E553" s="33">
        <v>0</v>
      </c>
      <c r="F553" s="31">
        <v>0</v>
      </c>
      <c r="G553" s="34">
        <v>0</v>
      </c>
      <c r="H553" s="33">
        <v>41716</v>
      </c>
      <c r="I553" s="31">
        <v>10</v>
      </c>
      <c r="J553" s="34">
        <v>3940.67</v>
      </c>
      <c r="K553" s="35">
        <v>0</v>
      </c>
    </row>
    <row r="554" spans="1:11" hidden="1" x14ac:dyDescent="0.25">
      <c r="A554" s="30" t="s">
        <v>1124</v>
      </c>
      <c r="B554" s="23" t="s">
        <v>1125</v>
      </c>
      <c r="C554" s="31">
        <v>0</v>
      </c>
      <c r="D554" s="36">
        <v>0</v>
      </c>
      <c r="E554" s="33">
        <v>0</v>
      </c>
      <c r="F554" s="31">
        <v>0</v>
      </c>
      <c r="G554" s="34">
        <v>0</v>
      </c>
      <c r="H554" s="33">
        <v>0</v>
      </c>
      <c r="I554" s="31">
        <v>0</v>
      </c>
      <c r="J554" s="34">
        <v>2700</v>
      </c>
      <c r="K554" s="35">
        <v>0</v>
      </c>
    </row>
    <row r="555" spans="1:11" hidden="1" x14ac:dyDescent="0.25">
      <c r="A555" s="30" t="s">
        <v>1126</v>
      </c>
      <c r="B555" s="23" t="s">
        <v>1127</v>
      </c>
      <c r="C555" s="31">
        <v>0</v>
      </c>
      <c r="D555" s="36">
        <v>0</v>
      </c>
      <c r="E555" s="33">
        <v>0</v>
      </c>
      <c r="F555" s="31">
        <v>0</v>
      </c>
      <c r="G555" s="34">
        <v>0</v>
      </c>
      <c r="H555" s="33">
        <v>0</v>
      </c>
      <c r="I555" s="31">
        <v>0</v>
      </c>
      <c r="J555" s="34">
        <v>2700</v>
      </c>
      <c r="K555" s="35">
        <v>0</v>
      </c>
    </row>
    <row r="556" spans="1:11" hidden="1" x14ac:dyDescent="0.25">
      <c r="A556" s="30" t="s">
        <v>1128</v>
      </c>
      <c r="B556" s="23" t="s">
        <v>1129</v>
      </c>
      <c r="C556" s="31">
        <v>49</v>
      </c>
      <c r="D556" s="36">
        <v>255058</v>
      </c>
      <c r="E556" s="33">
        <v>120000</v>
      </c>
      <c r="F556" s="31">
        <v>25</v>
      </c>
      <c r="G556" s="34">
        <v>4800</v>
      </c>
      <c r="H556" s="33">
        <v>135058</v>
      </c>
      <c r="I556" s="31">
        <v>24</v>
      </c>
      <c r="J556" s="34">
        <v>5421.07</v>
      </c>
      <c r="K556" s="35">
        <v>25</v>
      </c>
    </row>
    <row r="557" spans="1:11" hidden="1" x14ac:dyDescent="0.25">
      <c r="A557" s="30" t="s">
        <v>1130</v>
      </c>
      <c r="B557" s="23" t="s">
        <v>1131</v>
      </c>
      <c r="C557" s="31">
        <v>23</v>
      </c>
      <c r="D557" s="36">
        <v>125508</v>
      </c>
      <c r="E557" s="33">
        <v>103015</v>
      </c>
      <c r="F557" s="31">
        <v>20</v>
      </c>
      <c r="G557" s="34">
        <v>5150.75</v>
      </c>
      <c r="H557" s="33">
        <v>22493</v>
      </c>
      <c r="I557" s="31">
        <v>3</v>
      </c>
      <c r="J557" s="34">
        <v>5826.61</v>
      </c>
      <c r="K557" s="35">
        <v>20</v>
      </c>
    </row>
    <row r="558" spans="1:11" hidden="1" x14ac:dyDescent="0.25">
      <c r="A558" s="30" t="s">
        <v>1132</v>
      </c>
      <c r="B558" s="23" t="s">
        <v>1133</v>
      </c>
      <c r="C558" s="31">
        <v>72</v>
      </c>
      <c r="D558" s="36">
        <v>263480</v>
      </c>
      <c r="E558" s="33">
        <v>111440</v>
      </c>
      <c r="F558" s="31">
        <v>30</v>
      </c>
      <c r="G558" s="34">
        <v>3714.66</v>
      </c>
      <c r="H558" s="33">
        <v>152040</v>
      </c>
      <c r="I558" s="31">
        <v>42</v>
      </c>
      <c r="J558" s="34">
        <v>3620</v>
      </c>
      <c r="K558" s="35">
        <v>30</v>
      </c>
    </row>
    <row r="559" spans="1:11" hidden="1" x14ac:dyDescent="0.25">
      <c r="A559" s="30" t="s">
        <v>1134</v>
      </c>
      <c r="B559" s="23" t="s">
        <v>1135</v>
      </c>
      <c r="C559" s="31">
        <v>0</v>
      </c>
      <c r="D559" s="36">
        <v>0</v>
      </c>
      <c r="E559" s="33">
        <v>0</v>
      </c>
      <c r="F559" s="31">
        <v>0</v>
      </c>
      <c r="G559" s="34">
        <v>0</v>
      </c>
      <c r="H559" s="33">
        <v>0</v>
      </c>
      <c r="I559" s="31">
        <v>0</v>
      </c>
      <c r="J559" s="34">
        <v>2700</v>
      </c>
      <c r="K559" s="35">
        <v>0</v>
      </c>
    </row>
    <row r="560" spans="1:11" hidden="1" x14ac:dyDescent="0.25">
      <c r="A560" s="30" t="s">
        <v>1136</v>
      </c>
      <c r="B560" s="23" t="s">
        <v>1137</v>
      </c>
      <c r="C560" s="31">
        <v>19</v>
      </c>
      <c r="D560" s="36">
        <v>83978</v>
      </c>
      <c r="E560" s="33">
        <v>0</v>
      </c>
      <c r="F560" s="31">
        <v>0</v>
      </c>
      <c r="G560" s="34">
        <v>0</v>
      </c>
      <c r="H560" s="33">
        <v>83978</v>
      </c>
      <c r="I560" s="31">
        <v>19</v>
      </c>
      <c r="J560" s="34">
        <v>4352.83</v>
      </c>
      <c r="K560" s="35">
        <v>0</v>
      </c>
    </row>
    <row r="561" spans="1:11" hidden="1" x14ac:dyDescent="0.25">
      <c r="A561" s="30" t="s">
        <v>1138</v>
      </c>
      <c r="B561" s="23" t="s">
        <v>1139</v>
      </c>
      <c r="C561" s="31">
        <v>27</v>
      </c>
      <c r="D561" s="36">
        <v>117145</v>
      </c>
      <c r="E561" s="33">
        <v>0</v>
      </c>
      <c r="F561" s="31">
        <v>0</v>
      </c>
      <c r="G561" s="34">
        <v>0</v>
      </c>
      <c r="H561" s="33">
        <v>117145</v>
      </c>
      <c r="I561" s="31">
        <v>27</v>
      </c>
      <c r="J561" s="34">
        <v>4311.34</v>
      </c>
      <c r="K561" s="35">
        <v>0</v>
      </c>
    </row>
    <row r="562" spans="1:11" hidden="1" x14ac:dyDescent="0.25">
      <c r="A562" s="30" t="s">
        <v>1140</v>
      </c>
      <c r="B562" s="23" t="s">
        <v>1141</v>
      </c>
      <c r="C562" s="31">
        <v>0</v>
      </c>
      <c r="D562" s="36">
        <v>0</v>
      </c>
      <c r="E562" s="33">
        <v>0</v>
      </c>
      <c r="F562" s="31">
        <v>0</v>
      </c>
      <c r="G562" s="34">
        <v>0</v>
      </c>
      <c r="H562" s="33">
        <v>0</v>
      </c>
      <c r="I562" s="31">
        <v>0</v>
      </c>
      <c r="J562" s="34">
        <v>2700</v>
      </c>
      <c r="K562" s="35">
        <v>0</v>
      </c>
    </row>
    <row r="563" spans="1:11" hidden="1" x14ac:dyDescent="0.25">
      <c r="A563" s="30" t="s">
        <v>1142</v>
      </c>
      <c r="B563" s="23" t="s">
        <v>1143</v>
      </c>
      <c r="C563" s="31">
        <v>54</v>
      </c>
      <c r="D563" s="36">
        <v>174853</v>
      </c>
      <c r="E563" s="33">
        <v>174853</v>
      </c>
      <c r="F563" s="31">
        <v>54</v>
      </c>
      <c r="G563" s="34">
        <v>3238.01</v>
      </c>
      <c r="H563" s="33">
        <v>0</v>
      </c>
      <c r="I563" s="31">
        <v>0</v>
      </c>
      <c r="J563" s="34">
        <v>3719.33</v>
      </c>
      <c r="K563" s="35">
        <v>54</v>
      </c>
    </row>
    <row r="564" spans="1:11" hidden="1" x14ac:dyDescent="0.25">
      <c r="A564" s="30" t="s">
        <v>1144</v>
      </c>
      <c r="B564" s="23" t="s">
        <v>1145</v>
      </c>
      <c r="C564" s="31">
        <v>0</v>
      </c>
      <c r="D564" s="36">
        <v>0</v>
      </c>
      <c r="E564" s="33">
        <v>0</v>
      </c>
      <c r="F564" s="31">
        <v>0</v>
      </c>
      <c r="G564" s="34">
        <v>0</v>
      </c>
      <c r="H564" s="33">
        <v>0</v>
      </c>
      <c r="I564" s="31">
        <v>0</v>
      </c>
      <c r="J564" s="34">
        <v>2700</v>
      </c>
      <c r="K564" s="35">
        <v>0</v>
      </c>
    </row>
    <row r="565" spans="1:11" hidden="1" x14ac:dyDescent="0.25">
      <c r="A565" s="30" t="s">
        <v>1146</v>
      </c>
      <c r="B565" s="23" t="s">
        <v>1147</v>
      </c>
      <c r="C565" s="31">
        <v>35</v>
      </c>
      <c r="D565" s="36">
        <v>137445</v>
      </c>
      <c r="E565" s="33">
        <v>106113</v>
      </c>
      <c r="F565" s="31">
        <v>29</v>
      </c>
      <c r="G565" s="34">
        <v>3659.06</v>
      </c>
      <c r="H565" s="33">
        <v>31332</v>
      </c>
      <c r="I565" s="31">
        <v>6</v>
      </c>
      <c r="J565" s="34">
        <v>4876.3100000000004</v>
      </c>
      <c r="K565" s="35">
        <v>29</v>
      </c>
    </row>
    <row r="566" spans="1:11" hidden="1" x14ac:dyDescent="0.25">
      <c r="A566" s="30" t="s">
        <v>1148</v>
      </c>
      <c r="B566" s="23" t="s">
        <v>1149</v>
      </c>
      <c r="C566" s="31">
        <v>34</v>
      </c>
      <c r="D566" s="36">
        <v>120339</v>
      </c>
      <c r="E566" s="33">
        <v>51300</v>
      </c>
      <c r="F566" s="31">
        <v>15</v>
      </c>
      <c r="G566" s="34">
        <v>3420</v>
      </c>
      <c r="H566" s="33">
        <v>69039</v>
      </c>
      <c r="I566" s="31">
        <v>19</v>
      </c>
      <c r="J566" s="34">
        <v>3600.9</v>
      </c>
      <c r="K566" s="35">
        <v>15</v>
      </c>
    </row>
    <row r="567" spans="1:11" hidden="1" x14ac:dyDescent="0.25">
      <c r="A567" s="30" t="s">
        <v>1150</v>
      </c>
      <c r="B567" s="23" t="s">
        <v>1151</v>
      </c>
      <c r="C567" s="31">
        <v>0</v>
      </c>
      <c r="D567" s="36">
        <v>0</v>
      </c>
      <c r="E567" s="33">
        <v>0</v>
      </c>
      <c r="F567" s="31">
        <v>0</v>
      </c>
      <c r="G567" s="34">
        <v>0</v>
      </c>
      <c r="H567" s="33">
        <v>0</v>
      </c>
      <c r="I567" s="31">
        <v>0</v>
      </c>
      <c r="J567" s="34">
        <v>2700</v>
      </c>
      <c r="K567" s="35">
        <v>0</v>
      </c>
    </row>
    <row r="568" spans="1:11" hidden="1" x14ac:dyDescent="0.25">
      <c r="A568" s="30" t="s">
        <v>1152</v>
      </c>
      <c r="B568" s="23" t="s">
        <v>1153</v>
      </c>
      <c r="C568" s="31">
        <v>144</v>
      </c>
      <c r="D568" s="36">
        <v>386878</v>
      </c>
      <c r="E568" s="33">
        <v>192167</v>
      </c>
      <c r="F568" s="31">
        <v>72</v>
      </c>
      <c r="G568" s="34">
        <v>2668.98</v>
      </c>
      <c r="H568" s="33">
        <v>194711</v>
      </c>
      <c r="I568" s="31">
        <v>72</v>
      </c>
      <c r="J568" s="34">
        <v>2700</v>
      </c>
      <c r="K568" s="35">
        <v>72</v>
      </c>
    </row>
    <row r="569" spans="1:11" hidden="1" x14ac:dyDescent="0.25">
      <c r="A569" s="30" t="s">
        <v>1154</v>
      </c>
      <c r="B569" s="23" t="s">
        <v>1155</v>
      </c>
      <c r="C569" s="31">
        <v>196</v>
      </c>
      <c r="D569" s="36">
        <v>624380</v>
      </c>
      <c r="E569" s="33">
        <v>505580</v>
      </c>
      <c r="F569" s="31">
        <v>157</v>
      </c>
      <c r="G569" s="34">
        <v>3220.25</v>
      </c>
      <c r="H569" s="33">
        <v>118800</v>
      </c>
      <c r="I569" s="31">
        <v>39</v>
      </c>
      <c r="J569" s="34">
        <v>2987.93</v>
      </c>
      <c r="K569" s="35">
        <v>157</v>
      </c>
    </row>
    <row r="570" spans="1:11" hidden="1" x14ac:dyDescent="0.25">
      <c r="A570" s="30" t="s">
        <v>1156</v>
      </c>
      <c r="B570" s="23" t="s">
        <v>1157</v>
      </c>
      <c r="C570" s="31">
        <v>22</v>
      </c>
      <c r="D570" s="36">
        <v>89413</v>
      </c>
      <c r="E570" s="33">
        <v>0</v>
      </c>
      <c r="F570" s="31">
        <v>0</v>
      </c>
      <c r="G570" s="34">
        <v>0</v>
      </c>
      <c r="H570" s="33">
        <v>89413</v>
      </c>
      <c r="I570" s="31">
        <v>22</v>
      </c>
      <c r="J570" s="34">
        <v>4044.4</v>
      </c>
      <c r="K570" s="35">
        <v>0</v>
      </c>
    </row>
    <row r="571" spans="1:11" hidden="1" x14ac:dyDescent="0.25">
      <c r="A571" s="30" t="s">
        <v>1158</v>
      </c>
      <c r="B571" s="23" t="s">
        <v>1159</v>
      </c>
      <c r="C571" s="31">
        <v>35</v>
      </c>
      <c r="D571" s="36">
        <v>148803</v>
      </c>
      <c r="E571" s="33">
        <v>111661</v>
      </c>
      <c r="F571" s="31">
        <v>26</v>
      </c>
      <c r="G571" s="34">
        <v>4294.6499999999996</v>
      </c>
      <c r="H571" s="33">
        <v>37142</v>
      </c>
      <c r="I571" s="31">
        <v>9</v>
      </c>
      <c r="J571" s="34">
        <v>4019.96</v>
      </c>
      <c r="K571" s="35">
        <v>26</v>
      </c>
    </row>
    <row r="572" spans="1:11" hidden="1" x14ac:dyDescent="0.25">
      <c r="A572" s="30" t="s">
        <v>1160</v>
      </c>
      <c r="B572" s="23" t="s">
        <v>1161</v>
      </c>
      <c r="C572" s="31">
        <v>38</v>
      </c>
      <c r="D572" s="36">
        <v>102600</v>
      </c>
      <c r="E572" s="33">
        <v>0</v>
      </c>
      <c r="F572" s="31">
        <v>0</v>
      </c>
      <c r="G572" s="34">
        <v>0</v>
      </c>
      <c r="H572" s="33">
        <v>102600</v>
      </c>
      <c r="I572" s="31">
        <v>38</v>
      </c>
      <c r="J572" s="34">
        <v>2700</v>
      </c>
      <c r="K572" s="35">
        <v>0</v>
      </c>
    </row>
    <row r="573" spans="1:11" hidden="1" x14ac:dyDescent="0.25">
      <c r="A573" s="30" t="s">
        <v>1162</v>
      </c>
      <c r="B573" s="23" t="s">
        <v>1163</v>
      </c>
      <c r="C573" s="31">
        <v>34</v>
      </c>
      <c r="D573" s="36">
        <v>116824</v>
      </c>
      <c r="E573" s="33">
        <v>55967</v>
      </c>
      <c r="F573" s="31">
        <v>16</v>
      </c>
      <c r="G573" s="34">
        <v>3497.93</v>
      </c>
      <c r="H573" s="33">
        <v>60857</v>
      </c>
      <c r="I573" s="31">
        <v>18</v>
      </c>
      <c r="J573" s="34">
        <v>3372</v>
      </c>
      <c r="K573" s="35">
        <v>16</v>
      </c>
    </row>
    <row r="574" spans="1:11" hidden="1" x14ac:dyDescent="0.25">
      <c r="A574" s="30" t="s">
        <v>1164</v>
      </c>
      <c r="B574" s="23" t="s">
        <v>1165</v>
      </c>
      <c r="C574" s="31">
        <v>20</v>
      </c>
      <c r="D574" s="36">
        <v>54000</v>
      </c>
      <c r="E574" s="33">
        <v>0</v>
      </c>
      <c r="F574" s="31">
        <v>0</v>
      </c>
      <c r="G574" s="34">
        <v>0</v>
      </c>
      <c r="H574" s="33">
        <v>54000</v>
      </c>
      <c r="I574" s="31">
        <v>20</v>
      </c>
      <c r="J574" s="34">
        <v>2700</v>
      </c>
      <c r="K574" s="35">
        <v>0</v>
      </c>
    </row>
    <row r="575" spans="1:11" hidden="1" x14ac:dyDescent="0.25">
      <c r="A575" s="30" t="s">
        <v>1166</v>
      </c>
      <c r="B575" s="23" t="s">
        <v>1167</v>
      </c>
      <c r="C575" s="31">
        <v>47</v>
      </c>
      <c r="D575" s="36">
        <v>132675</v>
      </c>
      <c r="E575" s="33">
        <v>50083</v>
      </c>
      <c r="F575" s="31">
        <v>18</v>
      </c>
      <c r="G575" s="34">
        <v>2782.38</v>
      </c>
      <c r="H575" s="33">
        <v>82592</v>
      </c>
      <c r="I575" s="31">
        <v>29</v>
      </c>
      <c r="J575" s="34">
        <v>2848</v>
      </c>
      <c r="K575" s="35">
        <v>18</v>
      </c>
    </row>
    <row r="576" spans="1:11" hidden="1" x14ac:dyDescent="0.25">
      <c r="A576" s="30" t="s">
        <v>1168</v>
      </c>
      <c r="B576" s="23" t="s">
        <v>1169</v>
      </c>
      <c r="C576" s="31">
        <v>0</v>
      </c>
      <c r="D576" s="36">
        <v>0</v>
      </c>
      <c r="E576" s="33">
        <v>0</v>
      </c>
      <c r="F576" s="31">
        <v>0</v>
      </c>
      <c r="G576" s="34">
        <v>0</v>
      </c>
      <c r="H576" s="33">
        <v>0</v>
      </c>
      <c r="I576" s="31">
        <v>0</v>
      </c>
      <c r="J576" s="34">
        <v>2700</v>
      </c>
      <c r="K576" s="35">
        <v>0</v>
      </c>
    </row>
    <row r="577" spans="1:11" hidden="1" x14ac:dyDescent="0.25">
      <c r="A577" s="30" t="s">
        <v>1170</v>
      </c>
      <c r="B577" s="23" t="s">
        <v>1171</v>
      </c>
      <c r="C577" s="31">
        <v>46</v>
      </c>
      <c r="D577" s="36">
        <v>213209</v>
      </c>
      <c r="E577" s="33">
        <v>107215</v>
      </c>
      <c r="F577" s="31">
        <v>23</v>
      </c>
      <c r="G577" s="34">
        <v>4661.5200000000004</v>
      </c>
      <c r="H577" s="33">
        <v>105994</v>
      </c>
      <c r="I577" s="31">
        <v>23</v>
      </c>
      <c r="J577" s="34">
        <v>4604.8900000000003</v>
      </c>
      <c r="K577" s="35">
        <v>23</v>
      </c>
    </row>
    <row r="578" spans="1:11" hidden="1" x14ac:dyDescent="0.25">
      <c r="A578" s="30" t="s">
        <v>1172</v>
      </c>
      <c r="B578" s="23" t="s">
        <v>1173</v>
      </c>
      <c r="C578" s="31">
        <v>0</v>
      </c>
      <c r="D578" s="36">
        <v>0</v>
      </c>
      <c r="E578" s="33">
        <v>0</v>
      </c>
      <c r="F578" s="31">
        <v>0</v>
      </c>
      <c r="G578" s="34">
        <v>0</v>
      </c>
      <c r="H578" s="33">
        <v>0</v>
      </c>
      <c r="I578" s="31">
        <v>0</v>
      </c>
      <c r="J578" s="34">
        <v>2968</v>
      </c>
      <c r="K578" s="35">
        <v>0</v>
      </c>
    </row>
    <row r="579" spans="1:11" hidden="1" x14ac:dyDescent="0.25">
      <c r="A579" s="30" t="s">
        <v>1174</v>
      </c>
      <c r="B579" s="23" t="s">
        <v>1175</v>
      </c>
      <c r="C579" s="31">
        <v>23</v>
      </c>
      <c r="D579" s="36">
        <v>62100</v>
      </c>
      <c r="E579" s="33">
        <v>0</v>
      </c>
      <c r="F579" s="31">
        <v>0</v>
      </c>
      <c r="G579" s="34">
        <v>0</v>
      </c>
      <c r="H579" s="33">
        <v>62100</v>
      </c>
      <c r="I579" s="31">
        <v>23</v>
      </c>
      <c r="J579" s="34">
        <v>2700</v>
      </c>
      <c r="K579" s="35">
        <v>0</v>
      </c>
    </row>
    <row r="580" spans="1:11" hidden="1" x14ac:dyDescent="0.25">
      <c r="A580" s="30" t="s">
        <v>1176</v>
      </c>
      <c r="B580" s="23" t="s">
        <v>1177</v>
      </c>
      <c r="C580" s="31">
        <v>58</v>
      </c>
      <c r="D580" s="36">
        <v>179001</v>
      </c>
      <c r="E580" s="33">
        <v>0</v>
      </c>
      <c r="F580" s="31">
        <v>0</v>
      </c>
      <c r="G580" s="34">
        <v>0</v>
      </c>
      <c r="H580" s="33">
        <v>179001</v>
      </c>
      <c r="I580" s="31">
        <v>58</v>
      </c>
      <c r="J580" s="34">
        <v>3085.18</v>
      </c>
      <c r="K580" s="35">
        <v>0</v>
      </c>
    </row>
    <row r="581" spans="1:11" hidden="1" x14ac:dyDescent="0.25">
      <c r="A581" s="30" t="s">
        <v>1178</v>
      </c>
      <c r="B581" s="23" t="s">
        <v>1179</v>
      </c>
      <c r="C581" s="31">
        <v>8</v>
      </c>
      <c r="D581" s="36">
        <v>41103</v>
      </c>
      <c r="E581" s="33">
        <v>0</v>
      </c>
      <c r="F581" s="31">
        <v>0</v>
      </c>
      <c r="G581" s="34">
        <v>0</v>
      </c>
      <c r="H581" s="33">
        <v>41103</v>
      </c>
      <c r="I581" s="31">
        <v>8</v>
      </c>
      <c r="J581" s="34">
        <v>4670.5200000000004</v>
      </c>
      <c r="K581" s="35">
        <v>0</v>
      </c>
    </row>
    <row r="582" spans="1:11" hidden="1" x14ac:dyDescent="0.25">
      <c r="A582" s="30" t="s">
        <v>1180</v>
      </c>
      <c r="B582" s="23" t="s">
        <v>1181</v>
      </c>
      <c r="C582" s="31">
        <v>10</v>
      </c>
      <c r="D582" s="36">
        <v>39199</v>
      </c>
      <c r="E582" s="33">
        <v>0</v>
      </c>
      <c r="F582" s="31">
        <v>0</v>
      </c>
      <c r="G582" s="34">
        <v>0</v>
      </c>
      <c r="H582" s="33">
        <v>39199</v>
      </c>
      <c r="I582" s="31">
        <v>10</v>
      </c>
      <c r="J582" s="34">
        <v>3830.78</v>
      </c>
      <c r="K582" s="35">
        <v>0</v>
      </c>
    </row>
    <row r="583" spans="1:11" hidden="1" x14ac:dyDescent="0.25">
      <c r="A583" s="30" t="s">
        <v>1182</v>
      </c>
      <c r="B583" s="23" t="s">
        <v>1183</v>
      </c>
      <c r="C583" s="31">
        <v>35</v>
      </c>
      <c r="D583" s="36">
        <v>103040</v>
      </c>
      <c r="E583" s="33">
        <v>0</v>
      </c>
      <c r="F583" s="31">
        <v>0</v>
      </c>
      <c r="G583" s="34">
        <v>0</v>
      </c>
      <c r="H583" s="33">
        <v>103040</v>
      </c>
      <c r="I583" s="31">
        <v>35</v>
      </c>
      <c r="J583" s="34">
        <v>2944</v>
      </c>
      <c r="K583" s="35">
        <v>0</v>
      </c>
    </row>
    <row r="584" spans="1:11" hidden="1" x14ac:dyDescent="0.25">
      <c r="A584" s="30" t="s">
        <v>1184</v>
      </c>
      <c r="B584" s="23" t="s">
        <v>1185</v>
      </c>
      <c r="C584" s="31">
        <v>20</v>
      </c>
      <c r="D584" s="36">
        <v>58000</v>
      </c>
      <c r="E584" s="33">
        <v>0</v>
      </c>
      <c r="F584" s="31">
        <v>0</v>
      </c>
      <c r="G584" s="34">
        <v>0</v>
      </c>
      <c r="H584" s="33">
        <v>58000</v>
      </c>
      <c r="I584" s="31">
        <v>20</v>
      </c>
      <c r="J584" s="34">
        <v>2900</v>
      </c>
      <c r="K584" s="35">
        <v>0</v>
      </c>
    </row>
    <row r="585" spans="1:11" hidden="1" x14ac:dyDescent="0.25">
      <c r="A585" s="30" t="s">
        <v>1186</v>
      </c>
      <c r="B585" s="23" t="s">
        <v>1187</v>
      </c>
      <c r="C585" s="31">
        <v>16</v>
      </c>
      <c r="D585" s="36">
        <v>69466</v>
      </c>
      <c r="E585" s="33">
        <v>52000</v>
      </c>
      <c r="F585" s="31">
        <v>13</v>
      </c>
      <c r="G585" s="34">
        <v>4000</v>
      </c>
      <c r="H585" s="33">
        <v>17466</v>
      </c>
      <c r="I585" s="31">
        <v>3</v>
      </c>
      <c r="J585" s="34">
        <v>4940.82</v>
      </c>
      <c r="K585" s="35">
        <v>13</v>
      </c>
    </row>
    <row r="586" spans="1:11" hidden="1" x14ac:dyDescent="0.25">
      <c r="A586" s="30" t="s">
        <v>1188</v>
      </c>
      <c r="B586" s="23" t="s">
        <v>1189</v>
      </c>
      <c r="C586" s="31">
        <v>0</v>
      </c>
      <c r="D586" s="36">
        <v>0</v>
      </c>
      <c r="E586" s="33">
        <v>0</v>
      </c>
      <c r="F586" s="31">
        <v>0</v>
      </c>
      <c r="G586" s="34">
        <v>0</v>
      </c>
      <c r="H586" s="33">
        <v>0</v>
      </c>
      <c r="I586" s="31">
        <v>0</v>
      </c>
      <c r="J586" s="34">
        <v>2700</v>
      </c>
      <c r="K586" s="35">
        <v>0</v>
      </c>
    </row>
    <row r="587" spans="1:11" hidden="1" x14ac:dyDescent="0.25">
      <c r="A587" s="30" t="s">
        <v>1190</v>
      </c>
      <c r="B587" s="23" t="s">
        <v>1191</v>
      </c>
      <c r="C587" s="31">
        <v>0</v>
      </c>
      <c r="D587" s="36">
        <v>0</v>
      </c>
      <c r="E587" s="33">
        <v>0</v>
      </c>
      <c r="F587" s="31">
        <v>0</v>
      </c>
      <c r="G587" s="34">
        <v>0</v>
      </c>
      <c r="H587" s="33">
        <v>0</v>
      </c>
      <c r="I587" s="31">
        <v>0</v>
      </c>
      <c r="J587" s="34">
        <v>3560</v>
      </c>
      <c r="K587" s="35">
        <v>0</v>
      </c>
    </row>
    <row r="588" spans="1:11" hidden="1" x14ac:dyDescent="0.25">
      <c r="A588" s="30" t="s">
        <v>1192</v>
      </c>
      <c r="B588" s="23" t="s">
        <v>1193</v>
      </c>
      <c r="C588" s="31">
        <v>121</v>
      </c>
      <c r="D588" s="36">
        <v>326700</v>
      </c>
      <c r="E588" s="33">
        <v>145800</v>
      </c>
      <c r="F588" s="31">
        <v>54</v>
      </c>
      <c r="G588" s="34">
        <v>2700</v>
      </c>
      <c r="H588" s="33">
        <v>180900</v>
      </c>
      <c r="I588" s="31">
        <v>67</v>
      </c>
      <c r="J588" s="34">
        <v>2700</v>
      </c>
      <c r="K588" s="35">
        <v>54</v>
      </c>
    </row>
    <row r="589" spans="1:11" hidden="1" x14ac:dyDescent="0.25">
      <c r="A589" s="30" t="s">
        <v>1194</v>
      </c>
      <c r="B589" s="23" t="s">
        <v>1195</v>
      </c>
      <c r="C589" s="31">
        <v>0</v>
      </c>
      <c r="D589" s="36">
        <v>0</v>
      </c>
      <c r="E589" s="33">
        <v>0</v>
      </c>
      <c r="F589" s="31">
        <v>0</v>
      </c>
      <c r="G589" s="34">
        <v>0</v>
      </c>
      <c r="H589" s="33">
        <v>0</v>
      </c>
      <c r="I589" s="31">
        <v>0</v>
      </c>
      <c r="J589" s="34">
        <v>2700</v>
      </c>
      <c r="K589" s="35">
        <v>0</v>
      </c>
    </row>
    <row r="590" spans="1:11" hidden="1" x14ac:dyDescent="0.25">
      <c r="A590" s="30" t="s">
        <v>1196</v>
      </c>
      <c r="B590" s="23" t="s">
        <v>1197</v>
      </c>
      <c r="C590" s="31">
        <v>1477</v>
      </c>
      <c r="D590" s="36">
        <v>7431250</v>
      </c>
      <c r="E590" s="33">
        <v>6704242</v>
      </c>
      <c r="F590" s="31">
        <v>1353</v>
      </c>
      <c r="G590" s="34">
        <v>4955.09</v>
      </c>
      <c r="H590" s="33">
        <v>727008</v>
      </c>
      <c r="I590" s="31">
        <v>124</v>
      </c>
      <c r="J590" s="34">
        <v>5837.15</v>
      </c>
      <c r="K590" s="35">
        <v>1324</v>
      </c>
    </row>
    <row r="591" spans="1:11" hidden="1" x14ac:dyDescent="0.25">
      <c r="A591" s="30" t="s">
        <v>1198</v>
      </c>
      <c r="B591" s="23" t="s">
        <v>1199</v>
      </c>
      <c r="C591" s="31">
        <v>108</v>
      </c>
      <c r="D591" s="36">
        <v>439235</v>
      </c>
      <c r="E591" s="33">
        <v>309635</v>
      </c>
      <c r="F591" s="31">
        <v>60</v>
      </c>
      <c r="G591" s="34">
        <v>5160.58</v>
      </c>
      <c r="H591" s="33">
        <v>129600</v>
      </c>
      <c r="I591" s="31">
        <v>48</v>
      </c>
      <c r="J591" s="34">
        <v>2700</v>
      </c>
      <c r="K591" s="35">
        <v>60</v>
      </c>
    </row>
    <row r="592" spans="1:11" hidden="1" x14ac:dyDescent="0.25">
      <c r="A592" s="30" t="s">
        <v>1200</v>
      </c>
      <c r="B592" s="23" t="s">
        <v>1201</v>
      </c>
      <c r="C592" s="31">
        <v>0</v>
      </c>
      <c r="D592" s="36">
        <v>0</v>
      </c>
      <c r="E592" s="33">
        <v>0</v>
      </c>
      <c r="F592" s="31">
        <v>0</v>
      </c>
      <c r="G592" s="34">
        <v>0</v>
      </c>
      <c r="H592" s="33">
        <v>0</v>
      </c>
      <c r="I592" s="31">
        <v>0</v>
      </c>
      <c r="J592" s="34">
        <v>2744</v>
      </c>
      <c r="K592" s="35">
        <v>0</v>
      </c>
    </row>
    <row r="593" spans="1:11" hidden="1" x14ac:dyDescent="0.25">
      <c r="A593" s="30" t="s">
        <v>1202</v>
      </c>
      <c r="B593" s="23" t="s">
        <v>1203</v>
      </c>
      <c r="C593" s="31">
        <v>0</v>
      </c>
      <c r="D593" s="36">
        <v>0</v>
      </c>
      <c r="E593" s="33">
        <v>0</v>
      </c>
      <c r="F593" s="31">
        <v>0</v>
      </c>
      <c r="G593" s="34">
        <v>0</v>
      </c>
      <c r="H593" s="33">
        <v>0</v>
      </c>
      <c r="I593" s="31">
        <v>0</v>
      </c>
      <c r="J593" s="34">
        <v>2700</v>
      </c>
      <c r="K593" s="35">
        <v>0</v>
      </c>
    </row>
    <row r="594" spans="1:11" hidden="1" x14ac:dyDescent="0.25">
      <c r="A594" s="30" t="s">
        <v>1204</v>
      </c>
      <c r="B594" s="23" t="s">
        <v>1205</v>
      </c>
      <c r="C594" s="31">
        <v>30</v>
      </c>
      <c r="D594" s="36">
        <v>81000</v>
      </c>
      <c r="E594" s="33">
        <v>0</v>
      </c>
      <c r="F594" s="31">
        <v>0</v>
      </c>
      <c r="G594" s="34">
        <v>0</v>
      </c>
      <c r="H594" s="33">
        <v>81000</v>
      </c>
      <c r="I594" s="31">
        <v>30</v>
      </c>
      <c r="J594" s="34">
        <v>2700</v>
      </c>
      <c r="K594" s="35">
        <v>0</v>
      </c>
    </row>
    <row r="595" spans="1:11" hidden="1" x14ac:dyDescent="0.25">
      <c r="A595" s="30" t="s">
        <v>1206</v>
      </c>
      <c r="B595" s="23" t="s">
        <v>1207</v>
      </c>
      <c r="C595" s="31">
        <v>25</v>
      </c>
      <c r="D595" s="36">
        <v>125150</v>
      </c>
      <c r="E595" s="33">
        <v>0</v>
      </c>
      <c r="F595" s="31">
        <v>0</v>
      </c>
      <c r="G595" s="34">
        <v>0</v>
      </c>
      <c r="H595" s="33">
        <v>125150</v>
      </c>
      <c r="I595" s="31">
        <v>25</v>
      </c>
      <c r="J595" s="34">
        <v>4990.91</v>
      </c>
      <c r="K595" s="35">
        <v>0</v>
      </c>
    </row>
    <row r="596" spans="1:11" hidden="1" x14ac:dyDescent="0.25">
      <c r="A596" s="30" t="s">
        <v>1208</v>
      </c>
      <c r="B596" s="23" t="s">
        <v>1209</v>
      </c>
      <c r="C596" s="31">
        <v>80</v>
      </c>
      <c r="D596" s="36">
        <v>260275</v>
      </c>
      <c r="E596" s="33">
        <v>133248</v>
      </c>
      <c r="F596" s="31">
        <v>41</v>
      </c>
      <c r="G596" s="34">
        <v>3249.95</v>
      </c>
      <c r="H596" s="33">
        <v>127027</v>
      </c>
      <c r="I596" s="31">
        <v>39</v>
      </c>
      <c r="J596" s="34">
        <v>3192</v>
      </c>
      <c r="K596" s="35">
        <v>41</v>
      </c>
    </row>
    <row r="597" spans="1:11" hidden="1" x14ac:dyDescent="0.25">
      <c r="A597" s="30" t="s">
        <v>1210</v>
      </c>
      <c r="B597" s="23" t="s">
        <v>1211</v>
      </c>
      <c r="C597" s="31">
        <v>0</v>
      </c>
      <c r="D597" s="36">
        <v>0</v>
      </c>
      <c r="E597" s="33">
        <v>0</v>
      </c>
      <c r="F597" s="31">
        <v>0</v>
      </c>
      <c r="G597" s="34">
        <v>0</v>
      </c>
      <c r="H597" s="33">
        <v>0</v>
      </c>
      <c r="I597" s="31">
        <v>0</v>
      </c>
      <c r="J597" s="34">
        <v>2700</v>
      </c>
      <c r="K597" s="35">
        <v>0</v>
      </c>
    </row>
    <row r="598" spans="1:11" hidden="1" x14ac:dyDescent="0.25">
      <c r="A598" s="30" t="s">
        <v>1212</v>
      </c>
      <c r="B598" s="23" t="s">
        <v>1213</v>
      </c>
      <c r="C598" s="31">
        <v>45</v>
      </c>
      <c r="D598" s="36">
        <v>149111</v>
      </c>
      <c r="E598" s="33">
        <v>143100</v>
      </c>
      <c r="F598" s="31">
        <v>43</v>
      </c>
      <c r="G598" s="34">
        <v>3327.9</v>
      </c>
      <c r="H598" s="33">
        <v>6011</v>
      </c>
      <c r="I598" s="31">
        <v>2</v>
      </c>
      <c r="J598" s="34">
        <v>2822.07</v>
      </c>
      <c r="K598" s="35">
        <v>43</v>
      </c>
    </row>
    <row r="599" spans="1:11" hidden="1" x14ac:dyDescent="0.25">
      <c r="A599" s="30" t="s">
        <v>1214</v>
      </c>
      <c r="B599" s="23" t="s">
        <v>1215</v>
      </c>
      <c r="C599" s="31">
        <v>219</v>
      </c>
      <c r="D599" s="36">
        <v>1177435</v>
      </c>
      <c r="E599" s="33">
        <v>957197</v>
      </c>
      <c r="F599" s="31">
        <v>165</v>
      </c>
      <c r="G599" s="34">
        <v>5801.19</v>
      </c>
      <c r="H599" s="33">
        <v>220238</v>
      </c>
      <c r="I599" s="31">
        <v>54</v>
      </c>
      <c r="J599" s="34">
        <v>4072.92</v>
      </c>
      <c r="K599" s="35">
        <v>165</v>
      </c>
    </row>
    <row r="600" spans="1:11" hidden="1" x14ac:dyDescent="0.25">
      <c r="A600" s="30" t="s">
        <v>1216</v>
      </c>
      <c r="B600" s="23" t="s">
        <v>1217</v>
      </c>
      <c r="C600" s="31">
        <v>19</v>
      </c>
      <c r="D600" s="36">
        <v>65888</v>
      </c>
      <c r="E600" s="33">
        <v>0</v>
      </c>
      <c r="F600" s="31">
        <v>0</v>
      </c>
      <c r="G600" s="34">
        <v>0</v>
      </c>
      <c r="H600" s="33">
        <v>65888</v>
      </c>
      <c r="I600" s="31">
        <v>19</v>
      </c>
      <c r="J600" s="34">
        <v>3308</v>
      </c>
      <c r="K600" s="35">
        <v>0</v>
      </c>
    </row>
    <row r="601" spans="1:11" hidden="1" x14ac:dyDescent="0.25">
      <c r="A601" s="30" t="s">
        <v>1218</v>
      </c>
      <c r="B601" s="23" t="s">
        <v>1219</v>
      </c>
      <c r="C601" s="31">
        <v>21</v>
      </c>
      <c r="D601" s="36">
        <v>56700</v>
      </c>
      <c r="E601" s="33">
        <v>0</v>
      </c>
      <c r="F601" s="31">
        <v>0</v>
      </c>
      <c r="G601" s="34">
        <v>0</v>
      </c>
      <c r="H601" s="33">
        <v>56700</v>
      </c>
      <c r="I601" s="31">
        <v>21</v>
      </c>
      <c r="J601" s="34">
        <v>2700</v>
      </c>
      <c r="K601" s="35">
        <v>0</v>
      </c>
    </row>
    <row r="602" spans="1:11" hidden="1" x14ac:dyDescent="0.25">
      <c r="A602" s="30" t="s">
        <v>1220</v>
      </c>
      <c r="B602" s="23" t="s">
        <v>1221</v>
      </c>
      <c r="C602" s="31">
        <v>20</v>
      </c>
      <c r="D602" s="36">
        <v>54000</v>
      </c>
      <c r="E602" s="33">
        <v>0</v>
      </c>
      <c r="F602" s="31">
        <v>0</v>
      </c>
      <c r="G602" s="34">
        <v>0</v>
      </c>
      <c r="H602" s="33">
        <v>54000</v>
      </c>
      <c r="I602" s="31">
        <v>20</v>
      </c>
      <c r="J602" s="34">
        <v>2700</v>
      </c>
      <c r="K602" s="35">
        <v>0</v>
      </c>
    </row>
    <row r="603" spans="1:11" hidden="1" x14ac:dyDescent="0.25">
      <c r="A603" s="30" t="s">
        <v>1222</v>
      </c>
      <c r="B603" s="23" t="s">
        <v>1223</v>
      </c>
      <c r="C603" s="31">
        <v>0</v>
      </c>
      <c r="D603" s="36">
        <v>0</v>
      </c>
      <c r="E603" s="33">
        <v>0</v>
      </c>
      <c r="F603" s="31">
        <v>0</v>
      </c>
      <c r="G603" s="34">
        <v>0</v>
      </c>
      <c r="H603" s="33">
        <v>0</v>
      </c>
      <c r="I603" s="31">
        <v>0</v>
      </c>
      <c r="J603" s="34">
        <v>3056</v>
      </c>
      <c r="K603" s="35">
        <v>0</v>
      </c>
    </row>
    <row r="604" spans="1:11" hidden="1" x14ac:dyDescent="0.25">
      <c r="A604" s="30" t="s">
        <v>1224</v>
      </c>
      <c r="B604" s="23" t="s">
        <v>1225</v>
      </c>
      <c r="C604" s="31">
        <v>30</v>
      </c>
      <c r="D604" s="36">
        <v>97907</v>
      </c>
      <c r="E604" s="33">
        <v>51047</v>
      </c>
      <c r="F604" s="31">
        <v>15</v>
      </c>
      <c r="G604" s="34">
        <v>3403.13</v>
      </c>
      <c r="H604" s="33">
        <v>46860</v>
      </c>
      <c r="I604" s="31">
        <v>15</v>
      </c>
      <c r="J604" s="34">
        <v>3124</v>
      </c>
      <c r="K604" s="35">
        <v>15</v>
      </c>
    </row>
    <row r="605" spans="1:11" hidden="1" x14ac:dyDescent="0.25">
      <c r="A605" s="30" t="s">
        <v>1226</v>
      </c>
      <c r="B605" s="23" t="s">
        <v>1227</v>
      </c>
      <c r="C605" s="31">
        <v>0</v>
      </c>
      <c r="D605" s="36">
        <v>0</v>
      </c>
      <c r="E605" s="33">
        <v>0</v>
      </c>
      <c r="F605" s="31">
        <v>0</v>
      </c>
      <c r="G605" s="34">
        <v>0</v>
      </c>
      <c r="H605" s="33">
        <v>0</v>
      </c>
      <c r="I605" s="31">
        <v>0</v>
      </c>
      <c r="J605" s="34">
        <v>2700</v>
      </c>
      <c r="K605" s="35">
        <v>0</v>
      </c>
    </row>
    <row r="606" spans="1:11" hidden="1" x14ac:dyDescent="0.25">
      <c r="A606" s="30" t="s">
        <v>1228</v>
      </c>
      <c r="B606" s="23" t="s">
        <v>1229</v>
      </c>
      <c r="C606" s="31">
        <v>27</v>
      </c>
      <c r="D606" s="36">
        <v>145595</v>
      </c>
      <c r="E606" s="33">
        <v>74936</v>
      </c>
      <c r="F606" s="31">
        <v>14</v>
      </c>
      <c r="G606" s="34">
        <v>5352.57</v>
      </c>
      <c r="H606" s="33">
        <v>70659</v>
      </c>
      <c r="I606" s="31">
        <v>13</v>
      </c>
      <c r="J606" s="34">
        <v>5338.01</v>
      </c>
      <c r="K606" s="35">
        <v>14</v>
      </c>
    </row>
    <row r="607" spans="1:11" hidden="1" x14ac:dyDescent="0.25">
      <c r="A607" s="30" t="s">
        <v>1230</v>
      </c>
      <c r="B607" s="23" t="s">
        <v>1231</v>
      </c>
      <c r="C607" s="31">
        <v>0</v>
      </c>
      <c r="D607" s="36">
        <v>0</v>
      </c>
      <c r="E607" s="33">
        <v>0</v>
      </c>
      <c r="F607" s="31">
        <v>0</v>
      </c>
      <c r="G607" s="34">
        <v>0</v>
      </c>
      <c r="H607" s="33">
        <v>0</v>
      </c>
      <c r="I607" s="31">
        <v>0</v>
      </c>
      <c r="J607" s="34">
        <v>3348</v>
      </c>
      <c r="K607" s="35">
        <v>0</v>
      </c>
    </row>
    <row r="608" spans="1:11" hidden="1" x14ac:dyDescent="0.25">
      <c r="A608" s="30" t="s">
        <v>1232</v>
      </c>
      <c r="B608" s="23" t="s">
        <v>1233</v>
      </c>
      <c r="C608" s="31">
        <v>0</v>
      </c>
      <c r="D608" s="36">
        <v>0</v>
      </c>
      <c r="E608" s="33">
        <v>0</v>
      </c>
      <c r="F608" s="31">
        <v>0</v>
      </c>
      <c r="G608" s="34">
        <v>0</v>
      </c>
      <c r="H608" s="33">
        <v>0</v>
      </c>
      <c r="I608" s="31">
        <v>0</v>
      </c>
      <c r="J608" s="34">
        <v>3355.91</v>
      </c>
      <c r="K608" s="35">
        <v>0</v>
      </c>
    </row>
    <row r="609" spans="1:11" hidden="1" x14ac:dyDescent="0.25">
      <c r="A609" s="30" t="s">
        <v>1234</v>
      </c>
      <c r="B609" s="23" t="s">
        <v>1235</v>
      </c>
      <c r="C609" s="31">
        <v>148</v>
      </c>
      <c r="D609" s="36">
        <v>455250</v>
      </c>
      <c r="E609" s="33">
        <v>300266</v>
      </c>
      <c r="F609" s="31">
        <v>98</v>
      </c>
      <c r="G609" s="34">
        <v>3063.93</v>
      </c>
      <c r="H609" s="33">
        <v>154984</v>
      </c>
      <c r="I609" s="31">
        <v>50</v>
      </c>
      <c r="J609" s="34">
        <v>3076</v>
      </c>
      <c r="K609" s="35">
        <v>98</v>
      </c>
    </row>
    <row r="610" spans="1:11" hidden="1" x14ac:dyDescent="0.25">
      <c r="A610" s="30" t="s">
        <v>1236</v>
      </c>
      <c r="B610" s="23" t="s">
        <v>1237</v>
      </c>
      <c r="C610" s="31">
        <v>546</v>
      </c>
      <c r="D610" s="36">
        <v>2086659</v>
      </c>
      <c r="E610" s="33">
        <v>1319855</v>
      </c>
      <c r="F610" s="31">
        <v>405</v>
      </c>
      <c r="G610" s="34">
        <v>3258.9</v>
      </c>
      <c r="H610" s="33">
        <v>766804</v>
      </c>
      <c r="I610" s="31">
        <v>141</v>
      </c>
      <c r="J610" s="34">
        <v>5431.41</v>
      </c>
      <c r="K610" s="35">
        <v>405</v>
      </c>
    </row>
    <row r="611" spans="1:11" hidden="1" x14ac:dyDescent="0.25">
      <c r="A611" s="30" t="s">
        <v>1238</v>
      </c>
      <c r="B611" s="23" t="s">
        <v>1239</v>
      </c>
      <c r="C611" s="31">
        <v>0</v>
      </c>
      <c r="D611" s="36">
        <v>0</v>
      </c>
      <c r="E611" s="33">
        <v>0</v>
      </c>
      <c r="F611" s="31">
        <v>0</v>
      </c>
      <c r="G611" s="34">
        <v>0</v>
      </c>
      <c r="H611" s="33">
        <v>0</v>
      </c>
      <c r="I611" s="31">
        <v>0</v>
      </c>
      <c r="J611" s="34">
        <v>2700</v>
      </c>
      <c r="K611" s="35">
        <v>0</v>
      </c>
    </row>
    <row r="612" spans="1:11" hidden="1" x14ac:dyDescent="0.25">
      <c r="A612" s="30" t="s">
        <v>1240</v>
      </c>
      <c r="B612" s="23" t="s">
        <v>1241</v>
      </c>
      <c r="C612" s="31">
        <v>0</v>
      </c>
      <c r="D612" s="36">
        <v>0</v>
      </c>
      <c r="E612" s="33">
        <v>0</v>
      </c>
      <c r="F612" s="31">
        <v>0</v>
      </c>
      <c r="G612" s="34">
        <v>0</v>
      </c>
      <c r="H612" s="33">
        <v>0</v>
      </c>
      <c r="I612" s="31">
        <v>0</v>
      </c>
      <c r="J612" s="34">
        <v>2700</v>
      </c>
      <c r="K612" s="35">
        <v>0</v>
      </c>
    </row>
    <row r="613" spans="1:11" hidden="1" x14ac:dyDescent="0.25">
      <c r="A613" s="30" t="s">
        <v>1242</v>
      </c>
      <c r="B613" s="23" t="s">
        <v>1243</v>
      </c>
      <c r="C613" s="31">
        <v>0</v>
      </c>
      <c r="D613" s="36">
        <v>0</v>
      </c>
      <c r="E613" s="33">
        <v>0</v>
      </c>
      <c r="F613" s="31">
        <v>0</v>
      </c>
      <c r="G613" s="34">
        <v>0</v>
      </c>
      <c r="H613" s="33">
        <v>0</v>
      </c>
      <c r="I613" s="31">
        <v>0</v>
      </c>
      <c r="J613" s="34">
        <v>2700</v>
      </c>
      <c r="K613" s="35">
        <v>0</v>
      </c>
    </row>
    <row r="614" spans="1:11" hidden="1" x14ac:dyDescent="0.25">
      <c r="A614" s="30" t="s">
        <v>1244</v>
      </c>
      <c r="B614" s="23" t="s">
        <v>1245</v>
      </c>
      <c r="C614" s="31">
        <v>0</v>
      </c>
      <c r="D614" s="36">
        <v>0</v>
      </c>
      <c r="E614" s="33">
        <v>0</v>
      </c>
      <c r="F614" s="31">
        <v>0</v>
      </c>
      <c r="G614" s="34">
        <v>0</v>
      </c>
      <c r="H614" s="33">
        <v>0</v>
      </c>
      <c r="I614" s="31">
        <v>0</v>
      </c>
      <c r="J614" s="34">
        <v>2700</v>
      </c>
      <c r="K614" s="35">
        <v>0</v>
      </c>
    </row>
    <row r="615" spans="1:11" hidden="1" x14ac:dyDescent="0.25">
      <c r="A615" s="30" t="s">
        <v>1246</v>
      </c>
      <c r="B615" s="23" t="s">
        <v>1247</v>
      </c>
      <c r="C615" s="31">
        <v>0</v>
      </c>
      <c r="D615" s="36">
        <v>0</v>
      </c>
      <c r="E615" s="33">
        <v>0</v>
      </c>
      <c r="F615" s="31">
        <v>0</v>
      </c>
      <c r="G615" s="34">
        <v>0</v>
      </c>
      <c r="H615" s="33">
        <v>0</v>
      </c>
      <c r="I615" s="31">
        <v>0</v>
      </c>
      <c r="J615" s="34">
        <v>2700</v>
      </c>
      <c r="K615" s="35">
        <v>0</v>
      </c>
    </row>
    <row r="616" spans="1:11" hidden="1" x14ac:dyDescent="0.25">
      <c r="A616" s="30" t="s">
        <v>1248</v>
      </c>
      <c r="B616" s="23" t="s">
        <v>1249</v>
      </c>
      <c r="C616" s="31">
        <v>83</v>
      </c>
      <c r="D616" s="36">
        <v>252152</v>
      </c>
      <c r="E616" s="33">
        <v>0</v>
      </c>
      <c r="F616" s="31">
        <v>0</v>
      </c>
      <c r="G616" s="34">
        <v>0</v>
      </c>
      <c r="H616" s="33">
        <v>252152</v>
      </c>
      <c r="I616" s="31">
        <v>83</v>
      </c>
      <c r="J616" s="34">
        <v>3008.95</v>
      </c>
      <c r="K616" s="35">
        <v>0</v>
      </c>
    </row>
    <row r="617" spans="1:11" hidden="1" x14ac:dyDescent="0.25">
      <c r="A617" s="30" t="s">
        <v>1250</v>
      </c>
      <c r="B617" s="23" t="s">
        <v>1251</v>
      </c>
      <c r="C617" s="31">
        <v>0</v>
      </c>
      <c r="D617" s="36">
        <v>0</v>
      </c>
      <c r="E617" s="33">
        <v>0</v>
      </c>
      <c r="F617" s="31">
        <v>0</v>
      </c>
      <c r="G617" s="34">
        <v>0</v>
      </c>
      <c r="H617" s="33">
        <v>0</v>
      </c>
      <c r="I617" s="31">
        <v>0</v>
      </c>
      <c r="J617" s="34">
        <v>4435.93</v>
      </c>
      <c r="K617" s="35">
        <v>0</v>
      </c>
    </row>
    <row r="618" spans="1:11" hidden="1" x14ac:dyDescent="0.25">
      <c r="A618" s="30" t="s">
        <v>1252</v>
      </c>
      <c r="B618" s="23" t="s">
        <v>1253</v>
      </c>
      <c r="C618" s="31">
        <v>99</v>
      </c>
      <c r="D618" s="36">
        <v>267300</v>
      </c>
      <c r="E618" s="33">
        <v>72900</v>
      </c>
      <c r="F618" s="31">
        <v>27</v>
      </c>
      <c r="G618" s="34">
        <v>2700</v>
      </c>
      <c r="H618" s="33">
        <v>194400</v>
      </c>
      <c r="I618" s="31">
        <v>72</v>
      </c>
      <c r="J618" s="34">
        <v>2700</v>
      </c>
      <c r="K618" s="35">
        <v>27</v>
      </c>
    </row>
    <row r="619" spans="1:11" hidden="1" x14ac:dyDescent="0.25">
      <c r="A619" s="30" t="s">
        <v>1254</v>
      </c>
      <c r="B619" s="23" t="s">
        <v>1255</v>
      </c>
      <c r="C619" s="31">
        <v>68</v>
      </c>
      <c r="D619" s="36">
        <v>183600</v>
      </c>
      <c r="E619" s="33">
        <v>0</v>
      </c>
      <c r="F619" s="31">
        <v>0</v>
      </c>
      <c r="G619" s="34">
        <v>0</v>
      </c>
      <c r="H619" s="33">
        <v>183600</v>
      </c>
      <c r="I619" s="31">
        <v>68</v>
      </c>
      <c r="J619" s="34">
        <v>2700</v>
      </c>
      <c r="K619" s="35">
        <v>0</v>
      </c>
    </row>
    <row r="620" spans="1:11" hidden="1" x14ac:dyDescent="0.25">
      <c r="A620" s="30" t="s">
        <v>1256</v>
      </c>
      <c r="B620" s="23" t="s">
        <v>1257</v>
      </c>
      <c r="C620" s="31">
        <v>0</v>
      </c>
      <c r="D620" s="36">
        <v>0</v>
      </c>
      <c r="E620" s="33">
        <v>0</v>
      </c>
      <c r="F620" s="31">
        <v>0</v>
      </c>
      <c r="G620" s="34">
        <v>0</v>
      </c>
      <c r="H620" s="33">
        <v>0</v>
      </c>
      <c r="I620" s="31">
        <v>0</v>
      </c>
      <c r="J620" s="34">
        <v>2700</v>
      </c>
      <c r="K620" s="35">
        <v>0</v>
      </c>
    </row>
    <row r="621" spans="1:11" hidden="1" x14ac:dyDescent="0.25">
      <c r="A621" s="30" t="s">
        <v>1258</v>
      </c>
      <c r="B621" s="23" t="s">
        <v>1259</v>
      </c>
      <c r="C621" s="31">
        <v>0</v>
      </c>
      <c r="D621" s="36">
        <v>0</v>
      </c>
      <c r="E621" s="33">
        <v>0</v>
      </c>
      <c r="F621" s="31">
        <v>0</v>
      </c>
      <c r="G621" s="34">
        <v>0</v>
      </c>
      <c r="H621" s="33">
        <v>0</v>
      </c>
      <c r="I621" s="31">
        <v>0</v>
      </c>
      <c r="J621" s="34">
        <v>2764</v>
      </c>
      <c r="K621" s="35">
        <v>0</v>
      </c>
    </row>
    <row r="622" spans="1:11" hidden="1" x14ac:dyDescent="0.25">
      <c r="A622" s="30" t="s">
        <v>1260</v>
      </c>
      <c r="B622" s="23" t="s">
        <v>1261</v>
      </c>
      <c r="C622" s="31">
        <v>0</v>
      </c>
      <c r="D622" s="36">
        <v>0</v>
      </c>
      <c r="E622" s="33">
        <v>0</v>
      </c>
      <c r="F622" s="31">
        <v>0</v>
      </c>
      <c r="G622" s="34">
        <v>0</v>
      </c>
      <c r="H622" s="33">
        <v>0</v>
      </c>
      <c r="I622" s="31">
        <v>0</v>
      </c>
      <c r="J622" s="34">
        <v>2988</v>
      </c>
      <c r="K622" s="35">
        <v>0</v>
      </c>
    </row>
    <row r="623" spans="1:11" hidden="1" x14ac:dyDescent="0.25">
      <c r="A623" s="30" t="s">
        <v>1262</v>
      </c>
      <c r="B623" s="23" t="s">
        <v>1263</v>
      </c>
      <c r="C623" s="31">
        <v>26</v>
      </c>
      <c r="D623" s="36">
        <v>105496</v>
      </c>
      <c r="E623" s="33">
        <v>0</v>
      </c>
      <c r="F623" s="31">
        <v>0</v>
      </c>
      <c r="G623" s="34">
        <v>0</v>
      </c>
      <c r="H623" s="33">
        <v>105496</v>
      </c>
      <c r="I623" s="31">
        <v>26</v>
      </c>
      <c r="J623" s="34">
        <v>4028.7</v>
      </c>
      <c r="K623" s="35">
        <v>0</v>
      </c>
    </row>
    <row r="624" spans="1:11" hidden="1" x14ac:dyDescent="0.25">
      <c r="A624" s="30" t="s">
        <v>1264</v>
      </c>
      <c r="B624" s="23" t="s">
        <v>1265</v>
      </c>
      <c r="C624" s="31">
        <v>0</v>
      </c>
      <c r="D624" s="36">
        <v>0</v>
      </c>
      <c r="E624" s="33">
        <v>0</v>
      </c>
      <c r="F624" s="31">
        <v>0</v>
      </c>
      <c r="G624" s="34">
        <v>0</v>
      </c>
      <c r="H624" s="33">
        <v>0</v>
      </c>
      <c r="I624" s="31">
        <v>0</v>
      </c>
      <c r="J624" s="34">
        <v>2700</v>
      </c>
      <c r="K624" s="35">
        <v>0</v>
      </c>
    </row>
    <row r="625" spans="1:11" hidden="1" x14ac:dyDescent="0.25">
      <c r="A625" s="30" t="s">
        <v>1266</v>
      </c>
      <c r="B625" s="23" t="s">
        <v>1267</v>
      </c>
      <c r="C625" s="31">
        <v>0</v>
      </c>
      <c r="D625" s="36">
        <v>0</v>
      </c>
      <c r="E625" s="33">
        <v>0</v>
      </c>
      <c r="F625" s="31">
        <v>0</v>
      </c>
      <c r="G625" s="34">
        <v>0</v>
      </c>
      <c r="H625" s="33">
        <v>0</v>
      </c>
      <c r="I625" s="31">
        <v>0</v>
      </c>
      <c r="J625" s="34">
        <v>2700</v>
      </c>
      <c r="K625" s="35">
        <v>0</v>
      </c>
    </row>
    <row r="626" spans="1:11" hidden="1" x14ac:dyDescent="0.25">
      <c r="A626" s="30" t="s">
        <v>1268</v>
      </c>
      <c r="B626" s="23" t="s">
        <v>1269</v>
      </c>
      <c r="C626" s="31">
        <v>17</v>
      </c>
      <c r="D626" s="36">
        <v>61955</v>
      </c>
      <c r="E626" s="33">
        <v>0</v>
      </c>
      <c r="F626" s="31">
        <v>0</v>
      </c>
      <c r="G626" s="34">
        <v>0</v>
      </c>
      <c r="H626" s="33">
        <v>61955</v>
      </c>
      <c r="I626" s="31">
        <v>17</v>
      </c>
      <c r="J626" s="34">
        <v>3456.61</v>
      </c>
      <c r="K626" s="35">
        <v>0</v>
      </c>
    </row>
    <row r="627" spans="1:11" hidden="1" x14ac:dyDescent="0.25">
      <c r="A627" s="30" t="s">
        <v>1270</v>
      </c>
      <c r="B627" s="23" t="s">
        <v>1271</v>
      </c>
      <c r="C627" s="31">
        <v>16</v>
      </c>
      <c r="D627" s="36">
        <v>71123</v>
      </c>
      <c r="E627" s="33">
        <v>0</v>
      </c>
      <c r="F627" s="31">
        <v>0</v>
      </c>
      <c r="G627" s="34">
        <v>0</v>
      </c>
      <c r="H627" s="33">
        <v>71123</v>
      </c>
      <c r="I627" s="31">
        <v>16</v>
      </c>
      <c r="J627" s="34">
        <v>4415.67</v>
      </c>
      <c r="K627" s="35">
        <v>0</v>
      </c>
    </row>
    <row r="628" spans="1:11" hidden="1" x14ac:dyDescent="0.25">
      <c r="A628" s="30" t="s">
        <v>1272</v>
      </c>
      <c r="B628" s="23" t="s">
        <v>1273</v>
      </c>
      <c r="C628" s="31">
        <v>0</v>
      </c>
      <c r="D628" s="36">
        <v>0</v>
      </c>
      <c r="E628" s="33">
        <v>0</v>
      </c>
      <c r="F628" s="31">
        <v>0</v>
      </c>
      <c r="G628" s="34">
        <v>0</v>
      </c>
      <c r="H628" s="33">
        <v>0</v>
      </c>
      <c r="I628" s="31">
        <v>0</v>
      </c>
      <c r="J628" s="34">
        <v>2700</v>
      </c>
      <c r="K628" s="35">
        <v>0</v>
      </c>
    </row>
    <row r="629" spans="1:11" hidden="1" x14ac:dyDescent="0.25">
      <c r="A629" s="30" t="s">
        <v>1274</v>
      </c>
      <c r="B629" s="23" t="s">
        <v>1275</v>
      </c>
      <c r="C629" s="31">
        <v>94</v>
      </c>
      <c r="D629" s="36">
        <v>255245</v>
      </c>
      <c r="E629" s="33">
        <v>87845</v>
      </c>
      <c r="F629" s="31">
        <v>32</v>
      </c>
      <c r="G629" s="34">
        <v>2745.15</v>
      </c>
      <c r="H629" s="33">
        <v>167400</v>
      </c>
      <c r="I629" s="31">
        <v>62</v>
      </c>
      <c r="J629" s="34">
        <v>2700</v>
      </c>
      <c r="K629" s="35">
        <v>32</v>
      </c>
    </row>
    <row r="630" spans="1:11" hidden="1" x14ac:dyDescent="0.25">
      <c r="A630" s="30" t="s">
        <v>1276</v>
      </c>
      <c r="B630" s="23" t="s">
        <v>1277</v>
      </c>
      <c r="C630" s="31">
        <v>0</v>
      </c>
      <c r="D630" s="36">
        <v>0</v>
      </c>
      <c r="E630" s="33">
        <v>0</v>
      </c>
      <c r="F630" s="31">
        <v>0</v>
      </c>
      <c r="G630" s="34">
        <v>0</v>
      </c>
      <c r="H630" s="33">
        <v>0</v>
      </c>
      <c r="I630" s="31">
        <v>0</v>
      </c>
      <c r="J630" s="34">
        <v>2840</v>
      </c>
      <c r="K630" s="35">
        <v>0</v>
      </c>
    </row>
    <row r="631" spans="1:11" hidden="1" x14ac:dyDescent="0.25">
      <c r="A631" s="30" t="s">
        <v>1278</v>
      </c>
      <c r="B631" s="23" t="s">
        <v>1279</v>
      </c>
      <c r="C631" s="31">
        <v>53</v>
      </c>
      <c r="D631" s="36">
        <v>222875</v>
      </c>
      <c r="E631" s="33">
        <v>127200</v>
      </c>
      <c r="F631" s="31">
        <v>32</v>
      </c>
      <c r="G631" s="34">
        <v>3975</v>
      </c>
      <c r="H631" s="33">
        <v>95675</v>
      </c>
      <c r="I631" s="31">
        <v>21</v>
      </c>
      <c r="J631" s="34">
        <v>4537.71</v>
      </c>
      <c r="K631" s="35">
        <v>32</v>
      </c>
    </row>
    <row r="632" spans="1:11" hidden="1" x14ac:dyDescent="0.25">
      <c r="A632" s="30" t="s">
        <v>1280</v>
      </c>
      <c r="B632" s="23" t="s">
        <v>1281</v>
      </c>
      <c r="C632" s="31">
        <v>134</v>
      </c>
      <c r="D632" s="36">
        <v>494572</v>
      </c>
      <c r="E632" s="33">
        <v>360704</v>
      </c>
      <c r="F632" s="31">
        <v>99</v>
      </c>
      <c r="G632" s="34">
        <v>3643.47</v>
      </c>
      <c r="H632" s="33">
        <v>133868</v>
      </c>
      <c r="I632" s="31">
        <v>35</v>
      </c>
      <c r="J632" s="34">
        <v>3736</v>
      </c>
      <c r="K632" s="35">
        <v>99</v>
      </c>
    </row>
    <row r="633" spans="1:11" hidden="1" x14ac:dyDescent="0.25">
      <c r="A633" s="30" t="s">
        <v>1282</v>
      </c>
      <c r="B633" s="23" t="s">
        <v>1283</v>
      </c>
      <c r="C633" s="31">
        <v>28</v>
      </c>
      <c r="D633" s="36">
        <v>115348</v>
      </c>
      <c r="E633" s="33">
        <v>53032</v>
      </c>
      <c r="F633" s="31">
        <v>13</v>
      </c>
      <c r="G633" s="34">
        <v>4079.38</v>
      </c>
      <c r="H633" s="33">
        <v>62316</v>
      </c>
      <c r="I633" s="31">
        <v>15</v>
      </c>
      <c r="J633" s="34">
        <v>4017.95</v>
      </c>
      <c r="K633" s="35">
        <v>13</v>
      </c>
    </row>
    <row r="634" spans="1:11" hidden="1" x14ac:dyDescent="0.25">
      <c r="A634" s="30" t="s">
        <v>1284</v>
      </c>
      <c r="B634" s="23" t="s">
        <v>1285</v>
      </c>
      <c r="C634" s="31">
        <v>53</v>
      </c>
      <c r="D634" s="36">
        <v>223834</v>
      </c>
      <c r="E634" s="33">
        <v>192240</v>
      </c>
      <c r="F634" s="31">
        <v>46</v>
      </c>
      <c r="G634" s="34">
        <v>4179.13</v>
      </c>
      <c r="H634" s="33">
        <v>31594</v>
      </c>
      <c r="I634" s="31">
        <v>7</v>
      </c>
      <c r="J634" s="34">
        <v>4418.57</v>
      </c>
      <c r="K634" s="35">
        <v>46</v>
      </c>
    </row>
    <row r="635" spans="1:11" hidden="1" x14ac:dyDescent="0.25">
      <c r="A635" s="30" t="s">
        <v>1286</v>
      </c>
      <c r="B635" s="23" t="s">
        <v>1287</v>
      </c>
      <c r="C635" s="31">
        <v>50</v>
      </c>
      <c r="D635" s="36">
        <v>170123</v>
      </c>
      <c r="E635" s="33">
        <v>107992</v>
      </c>
      <c r="F635" s="31">
        <v>32</v>
      </c>
      <c r="G635" s="34">
        <v>3374.75</v>
      </c>
      <c r="H635" s="33">
        <v>62131</v>
      </c>
      <c r="I635" s="31">
        <v>18</v>
      </c>
      <c r="J635" s="34">
        <v>3288</v>
      </c>
      <c r="K635" s="35">
        <v>32</v>
      </c>
    </row>
    <row r="636" spans="1:11" hidden="1" x14ac:dyDescent="0.25">
      <c r="A636" s="30" t="s">
        <v>1288</v>
      </c>
      <c r="B636" s="23" t="s">
        <v>1289</v>
      </c>
      <c r="C636" s="31">
        <v>44</v>
      </c>
      <c r="D636" s="36">
        <v>195993</v>
      </c>
      <c r="E636" s="33">
        <v>0</v>
      </c>
      <c r="F636" s="31">
        <v>0</v>
      </c>
      <c r="G636" s="34">
        <v>0</v>
      </c>
      <c r="H636" s="33">
        <v>195993</v>
      </c>
      <c r="I636" s="31">
        <v>44</v>
      </c>
      <c r="J636" s="34">
        <v>4407.63</v>
      </c>
      <c r="K636" s="35">
        <v>0</v>
      </c>
    </row>
    <row r="637" spans="1:11" hidden="1" x14ac:dyDescent="0.25">
      <c r="A637" s="30" t="s">
        <v>1290</v>
      </c>
      <c r="B637" s="23" t="s">
        <v>1291</v>
      </c>
      <c r="C637" s="31">
        <v>56</v>
      </c>
      <c r="D637" s="36">
        <v>252105</v>
      </c>
      <c r="E637" s="33">
        <v>116280</v>
      </c>
      <c r="F637" s="31">
        <v>27</v>
      </c>
      <c r="G637" s="34">
        <v>4306.66</v>
      </c>
      <c r="H637" s="33">
        <v>135825</v>
      </c>
      <c r="I637" s="31">
        <v>29</v>
      </c>
      <c r="J637" s="34">
        <v>4571.5600000000004</v>
      </c>
      <c r="K637" s="35">
        <v>27</v>
      </c>
    </row>
    <row r="638" spans="1:11" hidden="1" x14ac:dyDescent="0.25">
      <c r="A638" s="30" t="s">
        <v>1292</v>
      </c>
      <c r="B638" s="23" t="s">
        <v>1293</v>
      </c>
      <c r="C638" s="31">
        <v>51</v>
      </c>
      <c r="D638" s="36">
        <v>142596</v>
      </c>
      <c r="E638" s="33">
        <v>0</v>
      </c>
      <c r="F638" s="31">
        <v>0</v>
      </c>
      <c r="G638" s="34">
        <v>0</v>
      </c>
      <c r="H638" s="33">
        <v>142596</v>
      </c>
      <c r="I638" s="31">
        <v>51</v>
      </c>
      <c r="J638" s="34">
        <v>2796</v>
      </c>
      <c r="K638" s="35">
        <v>0</v>
      </c>
    </row>
    <row r="639" spans="1:11" hidden="1" x14ac:dyDescent="0.25">
      <c r="A639" s="30" t="s">
        <v>1294</v>
      </c>
      <c r="B639" s="23" t="s">
        <v>1295</v>
      </c>
      <c r="C639" s="31">
        <v>127</v>
      </c>
      <c r="D639" s="36">
        <v>342900</v>
      </c>
      <c r="E639" s="33">
        <v>0</v>
      </c>
      <c r="F639" s="31">
        <v>0</v>
      </c>
      <c r="G639" s="34">
        <v>0</v>
      </c>
      <c r="H639" s="33">
        <v>342900</v>
      </c>
      <c r="I639" s="31">
        <v>127</v>
      </c>
      <c r="J639" s="34">
        <v>2700</v>
      </c>
      <c r="K639" s="35">
        <v>0</v>
      </c>
    </row>
    <row r="640" spans="1:11" hidden="1" x14ac:dyDescent="0.25">
      <c r="A640" s="30" t="s">
        <v>1296</v>
      </c>
      <c r="B640" s="23" t="s">
        <v>1297</v>
      </c>
      <c r="C640" s="31">
        <v>0</v>
      </c>
      <c r="D640" s="36">
        <v>0</v>
      </c>
      <c r="E640" s="33">
        <v>0</v>
      </c>
      <c r="F640" s="31">
        <v>0</v>
      </c>
      <c r="G640" s="34">
        <v>0</v>
      </c>
      <c r="H640" s="33">
        <v>0</v>
      </c>
      <c r="I640" s="31">
        <v>0</v>
      </c>
      <c r="J640" s="34">
        <v>3512</v>
      </c>
      <c r="K640" s="35">
        <v>0</v>
      </c>
    </row>
    <row r="641" spans="1:11" hidden="1" x14ac:dyDescent="0.25">
      <c r="A641" s="30" t="s">
        <v>1298</v>
      </c>
      <c r="B641" s="23" t="s">
        <v>1299</v>
      </c>
      <c r="C641" s="31">
        <v>0</v>
      </c>
      <c r="D641" s="36">
        <v>0</v>
      </c>
      <c r="E641" s="33">
        <v>0</v>
      </c>
      <c r="F641" s="31">
        <v>0</v>
      </c>
      <c r="G641" s="34">
        <v>0</v>
      </c>
      <c r="H641" s="33">
        <v>0</v>
      </c>
      <c r="I641" s="31">
        <v>0</v>
      </c>
      <c r="J641" s="34">
        <v>2700</v>
      </c>
      <c r="K641" s="35">
        <v>0</v>
      </c>
    </row>
    <row r="642" spans="1:11" hidden="1" x14ac:dyDescent="0.25">
      <c r="A642" s="30" t="s">
        <v>1300</v>
      </c>
      <c r="B642" s="23" t="s">
        <v>1301</v>
      </c>
      <c r="C642" s="31">
        <v>35</v>
      </c>
      <c r="D642" s="36">
        <v>256381</v>
      </c>
      <c r="E642" s="33">
        <v>81878</v>
      </c>
      <c r="F642" s="31">
        <v>0</v>
      </c>
      <c r="G642" s="34">
        <v>0</v>
      </c>
      <c r="H642" s="33">
        <v>174503</v>
      </c>
      <c r="I642" s="31">
        <v>35</v>
      </c>
      <c r="J642" s="34">
        <v>4901.28</v>
      </c>
      <c r="K642" s="35">
        <v>0</v>
      </c>
    </row>
    <row r="643" spans="1:11" hidden="1" x14ac:dyDescent="0.25">
      <c r="A643" s="30" t="s">
        <v>1302</v>
      </c>
      <c r="B643" s="23" t="s">
        <v>1303</v>
      </c>
      <c r="C643" s="31">
        <v>0</v>
      </c>
      <c r="D643" s="36">
        <v>0</v>
      </c>
      <c r="E643" s="33">
        <v>0</v>
      </c>
      <c r="F643" s="31">
        <v>0</v>
      </c>
      <c r="G643" s="34">
        <v>0</v>
      </c>
      <c r="H643" s="33">
        <v>0</v>
      </c>
      <c r="I643" s="31">
        <v>0</v>
      </c>
      <c r="J643" s="34">
        <v>2700</v>
      </c>
      <c r="K643" s="35">
        <v>0</v>
      </c>
    </row>
    <row r="644" spans="1:11" hidden="1" x14ac:dyDescent="0.25">
      <c r="A644" s="30" t="s">
        <v>1304</v>
      </c>
      <c r="B644" s="23" t="s">
        <v>1305</v>
      </c>
      <c r="C644" s="31">
        <v>20</v>
      </c>
      <c r="D644" s="36">
        <v>87204</v>
      </c>
      <c r="E644" s="33">
        <v>49504</v>
      </c>
      <c r="F644" s="31">
        <v>12</v>
      </c>
      <c r="G644" s="34">
        <v>4125.33</v>
      </c>
      <c r="H644" s="33">
        <v>37700</v>
      </c>
      <c r="I644" s="31">
        <v>8</v>
      </c>
      <c r="J644" s="34">
        <v>4267.62</v>
      </c>
      <c r="K644" s="35">
        <v>12</v>
      </c>
    </row>
    <row r="645" spans="1:11" hidden="1" x14ac:dyDescent="0.25">
      <c r="A645" s="30" t="s">
        <v>1306</v>
      </c>
      <c r="B645" s="23" t="s">
        <v>1307</v>
      </c>
      <c r="C645" s="31">
        <v>0</v>
      </c>
      <c r="D645" s="36">
        <v>0</v>
      </c>
      <c r="E645" s="33">
        <v>0</v>
      </c>
      <c r="F645" s="31">
        <v>0</v>
      </c>
      <c r="G645" s="34">
        <v>0</v>
      </c>
      <c r="H645" s="33">
        <v>0</v>
      </c>
      <c r="I645" s="31">
        <v>0</v>
      </c>
      <c r="J645" s="34">
        <v>2796</v>
      </c>
      <c r="K645" s="35">
        <v>0</v>
      </c>
    </row>
    <row r="646" spans="1:11" hidden="1" x14ac:dyDescent="0.25">
      <c r="A646" s="30" t="s">
        <v>1308</v>
      </c>
      <c r="B646" s="23" t="s">
        <v>1309</v>
      </c>
      <c r="C646" s="31">
        <v>0</v>
      </c>
      <c r="D646" s="36">
        <v>0</v>
      </c>
      <c r="E646" s="33">
        <v>0</v>
      </c>
      <c r="F646" s="31">
        <v>0</v>
      </c>
      <c r="G646" s="34">
        <v>0</v>
      </c>
      <c r="H646" s="33">
        <v>0</v>
      </c>
      <c r="I646" s="31">
        <v>0</v>
      </c>
      <c r="J646" s="34">
        <v>2700</v>
      </c>
      <c r="K646" s="35">
        <v>0</v>
      </c>
    </row>
    <row r="647" spans="1:11" hidden="1" x14ac:dyDescent="0.25">
      <c r="A647" s="30" t="s">
        <v>1310</v>
      </c>
      <c r="B647" s="23" t="s">
        <v>1311</v>
      </c>
      <c r="C647" s="31">
        <v>0</v>
      </c>
      <c r="D647" s="36">
        <v>0</v>
      </c>
      <c r="E647" s="33">
        <v>0</v>
      </c>
      <c r="F647" s="31">
        <v>0</v>
      </c>
      <c r="G647" s="34">
        <v>0</v>
      </c>
      <c r="H647" s="33">
        <v>0</v>
      </c>
      <c r="I647" s="31">
        <v>0</v>
      </c>
      <c r="J647" s="34">
        <v>2700</v>
      </c>
      <c r="K647" s="35">
        <v>0</v>
      </c>
    </row>
    <row r="648" spans="1:11" hidden="1" x14ac:dyDescent="0.25">
      <c r="A648" s="30" t="s">
        <v>1312</v>
      </c>
      <c r="B648" s="23" t="s">
        <v>1313</v>
      </c>
      <c r="C648" s="31">
        <v>230</v>
      </c>
      <c r="D648" s="36">
        <v>643437</v>
      </c>
      <c r="E648" s="33">
        <v>436237</v>
      </c>
      <c r="F648" s="31">
        <v>156</v>
      </c>
      <c r="G648" s="34">
        <v>2796.39</v>
      </c>
      <c r="H648" s="33">
        <v>207200</v>
      </c>
      <c r="I648" s="31">
        <v>74</v>
      </c>
      <c r="J648" s="34">
        <v>2800</v>
      </c>
      <c r="K648" s="35">
        <v>156</v>
      </c>
    </row>
    <row r="649" spans="1:11" hidden="1" x14ac:dyDescent="0.25">
      <c r="A649" s="30" t="s">
        <v>1314</v>
      </c>
      <c r="B649" s="23" t="s">
        <v>1315</v>
      </c>
      <c r="C649" s="31">
        <v>26</v>
      </c>
      <c r="D649" s="36">
        <v>76933</v>
      </c>
      <c r="E649" s="33">
        <v>104409</v>
      </c>
      <c r="F649" s="31">
        <v>26</v>
      </c>
      <c r="G649" s="34">
        <v>4015.73</v>
      </c>
      <c r="H649" s="33">
        <v>0</v>
      </c>
      <c r="I649" s="31">
        <v>0</v>
      </c>
      <c r="J649" s="34">
        <v>3818.86</v>
      </c>
      <c r="K649" s="35">
        <v>14</v>
      </c>
    </row>
    <row r="650" spans="1:11" hidden="1" x14ac:dyDescent="0.25">
      <c r="A650" s="30" t="s">
        <v>1316</v>
      </c>
      <c r="B650" s="23" t="s">
        <v>1317</v>
      </c>
      <c r="C650" s="31">
        <v>287</v>
      </c>
      <c r="D650" s="36">
        <v>1492138</v>
      </c>
      <c r="E650" s="33">
        <v>1224138</v>
      </c>
      <c r="F650" s="31">
        <v>239</v>
      </c>
      <c r="G650" s="34">
        <v>5121.91</v>
      </c>
      <c r="H650" s="33">
        <v>268000</v>
      </c>
      <c r="I650" s="31">
        <v>48</v>
      </c>
      <c r="J650" s="34">
        <v>5563.99</v>
      </c>
      <c r="K650" s="35">
        <v>239</v>
      </c>
    </row>
    <row r="651" spans="1:11" hidden="1" x14ac:dyDescent="0.25">
      <c r="A651" s="30" t="s">
        <v>1318</v>
      </c>
      <c r="B651" s="23" t="s">
        <v>1319</v>
      </c>
      <c r="C651" s="31">
        <v>16</v>
      </c>
      <c r="D651" s="36">
        <v>71567</v>
      </c>
      <c r="E651" s="33">
        <v>0</v>
      </c>
      <c r="F651" s="31">
        <v>0</v>
      </c>
      <c r="G651" s="34">
        <v>0</v>
      </c>
      <c r="H651" s="33">
        <v>71567</v>
      </c>
      <c r="I651" s="31">
        <v>16</v>
      </c>
      <c r="J651" s="34">
        <v>4403.0600000000004</v>
      </c>
      <c r="K651" s="35">
        <v>0</v>
      </c>
    </row>
    <row r="652" spans="1:11" hidden="1" x14ac:dyDescent="0.25">
      <c r="A652" s="30" t="s">
        <v>1320</v>
      </c>
      <c r="B652" s="23" t="s">
        <v>1321</v>
      </c>
      <c r="C652" s="31">
        <v>24</v>
      </c>
      <c r="D652" s="36">
        <v>63180</v>
      </c>
      <c r="E652" s="33">
        <v>28080</v>
      </c>
      <c r="F652" s="31">
        <v>11</v>
      </c>
      <c r="G652" s="34">
        <v>2552.7199999999998</v>
      </c>
      <c r="H652" s="33">
        <v>35100</v>
      </c>
      <c r="I652" s="31">
        <v>13</v>
      </c>
      <c r="J652" s="34">
        <v>2700</v>
      </c>
      <c r="K652" s="35">
        <v>11</v>
      </c>
    </row>
    <row r="653" spans="1:11" hidden="1" x14ac:dyDescent="0.25">
      <c r="A653" s="30" t="s">
        <v>1322</v>
      </c>
      <c r="B653" s="23" t="s">
        <v>1323</v>
      </c>
      <c r="C653" s="31">
        <v>0</v>
      </c>
      <c r="D653" s="36">
        <v>0</v>
      </c>
      <c r="E653" s="33">
        <v>0</v>
      </c>
      <c r="F653" s="31">
        <v>0</v>
      </c>
      <c r="G653" s="34">
        <v>0</v>
      </c>
      <c r="H653" s="33">
        <v>0</v>
      </c>
      <c r="I653" s="31">
        <v>0</v>
      </c>
      <c r="J653" s="34">
        <v>2768</v>
      </c>
      <c r="K653" s="35">
        <v>0</v>
      </c>
    </row>
    <row r="654" spans="1:11" hidden="1" x14ac:dyDescent="0.25">
      <c r="A654" s="30" t="s">
        <v>1324</v>
      </c>
      <c r="B654" s="23" t="s">
        <v>1325</v>
      </c>
      <c r="C654" s="31">
        <v>27</v>
      </c>
      <c r="D654" s="36">
        <v>101304</v>
      </c>
      <c r="E654" s="33">
        <v>52580</v>
      </c>
      <c r="F654" s="31">
        <v>14</v>
      </c>
      <c r="G654" s="34">
        <v>3755.71</v>
      </c>
      <c r="H654" s="33">
        <v>48724</v>
      </c>
      <c r="I654" s="31">
        <v>13</v>
      </c>
      <c r="J654" s="34">
        <v>3748</v>
      </c>
      <c r="K654" s="35">
        <v>14</v>
      </c>
    </row>
    <row r="655" spans="1:11" hidden="1" x14ac:dyDescent="0.25">
      <c r="A655" s="30" t="s">
        <v>1326</v>
      </c>
      <c r="B655" s="23" t="s">
        <v>1327</v>
      </c>
      <c r="C655" s="31">
        <v>0</v>
      </c>
      <c r="D655" s="36">
        <v>0</v>
      </c>
      <c r="E655" s="33">
        <v>0</v>
      </c>
      <c r="F655" s="31">
        <v>0</v>
      </c>
      <c r="G655" s="34">
        <v>0</v>
      </c>
      <c r="H655" s="33">
        <v>0</v>
      </c>
      <c r="I655" s="31">
        <v>0</v>
      </c>
      <c r="J655" s="34">
        <v>2700</v>
      </c>
      <c r="K655" s="35">
        <v>0</v>
      </c>
    </row>
    <row r="656" spans="1:11" hidden="1" x14ac:dyDescent="0.25">
      <c r="A656" s="30" t="s">
        <v>1328</v>
      </c>
      <c r="B656" s="23" t="s">
        <v>1329</v>
      </c>
      <c r="C656" s="31">
        <v>0</v>
      </c>
      <c r="D656" s="36">
        <v>0</v>
      </c>
      <c r="E656" s="33">
        <v>0</v>
      </c>
      <c r="F656" s="31">
        <v>0</v>
      </c>
      <c r="G656" s="34">
        <v>0</v>
      </c>
      <c r="H656" s="33">
        <v>0</v>
      </c>
      <c r="I656" s="31">
        <v>0</v>
      </c>
      <c r="J656" s="34">
        <v>2700</v>
      </c>
      <c r="K656" s="35">
        <v>0</v>
      </c>
    </row>
    <row r="657" spans="1:11" hidden="1" x14ac:dyDescent="0.25">
      <c r="A657" s="30" t="s">
        <v>1330</v>
      </c>
      <c r="B657" s="23" t="s">
        <v>1331</v>
      </c>
      <c r="C657" s="31">
        <v>0</v>
      </c>
      <c r="D657" s="36">
        <v>0</v>
      </c>
      <c r="E657" s="33">
        <v>0</v>
      </c>
      <c r="F657" s="31">
        <v>0</v>
      </c>
      <c r="G657" s="34">
        <v>0</v>
      </c>
      <c r="H657" s="33">
        <v>0</v>
      </c>
      <c r="I657" s="31">
        <v>0</v>
      </c>
      <c r="J657" s="34">
        <v>2700</v>
      </c>
      <c r="K657" s="35">
        <v>0</v>
      </c>
    </row>
    <row r="658" spans="1:11" hidden="1" x14ac:dyDescent="0.25">
      <c r="A658" s="30" t="s">
        <v>1332</v>
      </c>
      <c r="B658" s="23" t="s">
        <v>1333</v>
      </c>
      <c r="C658" s="31">
        <v>316</v>
      </c>
      <c r="D658" s="36">
        <v>912586</v>
      </c>
      <c r="E658" s="33">
        <v>912586</v>
      </c>
      <c r="F658" s="31">
        <v>316</v>
      </c>
      <c r="G658" s="34">
        <v>2887.93</v>
      </c>
      <c r="H658" s="33">
        <v>0</v>
      </c>
      <c r="I658" s="31">
        <v>0</v>
      </c>
      <c r="J658" s="34">
        <v>2700</v>
      </c>
      <c r="K658" s="35">
        <v>302</v>
      </c>
    </row>
    <row r="659" spans="1:11" hidden="1" x14ac:dyDescent="0.25">
      <c r="A659" s="30" t="s">
        <v>1334</v>
      </c>
      <c r="B659" s="23" t="s">
        <v>1335</v>
      </c>
      <c r="C659" s="31">
        <v>19</v>
      </c>
      <c r="D659" s="36">
        <v>80262</v>
      </c>
      <c r="E659" s="33">
        <v>0</v>
      </c>
      <c r="F659" s="31">
        <v>0</v>
      </c>
      <c r="G659" s="34">
        <v>0</v>
      </c>
      <c r="H659" s="33">
        <v>80262</v>
      </c>
      <c r="I659" s="31">
        <v>19</v>
      </c>
      <c r="J659" s="34">
        <v>4029.86</v>
      </c>
      <c r="K659" s="35">
        <v>0</v>
      </c>
    </row>
    <row r="660" spans="1:11" hidden="1" x14ac:dyDescent="0.25">
      <c r="A660" s="30" t="s">
        <v>1336</v>
      </c>
      <c r="B660" s="23" t="s">
        <v>1337</v>
      </c>
      <c r="C660" s="31">
        <v>0</v>
      </c>
      <c r="D660" s="36">
        <v>0</v>
      </c>
      <c r="E660" s="33">
        <v>0</v>
      </c>
      <c r="F660" s="31">
        <v>0</v>
      </c>
      <c r="G660" s="34">
        <v>0</v>
      </c>
      <c r="H660" s="33">
        <v>0</v>
      </c>
      <c r="I660" s="31">
        <v>0</v>
      </c>
      <c r="J660" s="34">
        <v>3184</v>
      </c>
      <c r="K660" s="35">
        <v>0</v>
      </c>
    </row>
    <row r="661" spans="1:11" hidden="1" x14ac:dyDescent="0.25">
      <c r="A661" s="30" t="s">
        <v>1338</v>
      </c>
      <c r="B661" s="23" t="s">
        <v>1339</v>
      </c>
      <c r="C661" s="31">
        <v>6</v>
      </c>
      <c r="D661" s="36">
        <v>37407</v>
      </c>
      <c r="E661" s="33">
        <v>0</v>
      </c>
      <c r="F661" s="31">
        <v>0</v>
      </c>
      <c r="G661" s="34">
        <v>0</v>
      </c>
      <c r="H661" s="33">
        <v>37407</v>
      </c>
      <c r="I661" s="31">
        <v>6</v>
      </c>
      <c r="J661" s="34">
        <v>5494.94</v>
      </c>
      <c r="K661" s="35">
        <v>0</v>
      </c>
    </row>
    <row r="662" spans="1:11" hidden="1" x14ac:dyDescent="0.25">
      <c r="A662" s="30" t="s">
        <v>1340</v>
      </c>
      <c r="B662" s="23" t="s">
        <v>1341</v>
      </c>
      <c r="C662" s="31">
        <v>57</v>
      </c>
      <c r="D662" s="36">
        <v>273233</v>
      </c>
      <c r="E662" s="33">
        <v>120000</v>
      </c>
      <c r="F662" s="31">
        <v>27</v>
      </c>
      <c r="G662" s="34">
        <v>4444.4399999999996</v>
      </c>
      <c r="H662" s="33">
        <v>153233</v>
      </c>
      <c r="I662" s="31">
        <v>30</v>
      </c>
      <c r="J662" s="34">
        <v>5035.25</v>
      </c>
      <c r="K662" s="35">
        <v>27</v>
      </c>
    </row>
    <row r="663" spans="1:11" hidden="1" x14ac:dyDescent="0.25">
      <c r="A663" s="30" t="s">
        <v>1342</v>
      </c>
      <c r="B663" s="23" t="s">
        <v>1343</v>
      </c>
      <c r="C663" s="31">
        <v>374</v>
      </c>
      <c r="D663" s="36">
        <v>1486267</v>
      </c>
      <c r="E663" s="33">
        <v>972203</v>
      </c>
      <c r="F663" s="31">
        <v>259</v>
      </c>
      <c r="G663" s="34">
        <v>3753.67</v>
      </c>
      <c r="H663" s="33">
        <v>514064</v>
      </c>
      <c r="I663" s="31">
        <v>115</v>
      </c>
      <c r="J663" s="34">
        <v>4465.84</v>
      </c>
      <c r="K663" s="35">
        <v>259</v>
      </c>
    </row>
    <row r="664" spans="1:11" hidden="1" x14ac:dyDescent="0.25">
      <c r="A664" s="30" t="s">
        <v>1344</v>
      </c>
      <c r="B664" s="23" t="s">
        <v>1345</v>
      </c>
      <c r="C664" s="31">
        <v>50</v>
      </c>
      <c r="D664" s="36">
        <v>169080</v>
      </c>
      <c r="E664" s="33">
        <v>87000</v>
      </c>
      <c r="F664" s="31">
        <v>26</v>
      </c>
      <c r="G664" s="34">
        <v>3346.15</v>
      </c>
      <c r="H664" s="33">
        <v>82080</v>
      </c>
      <c r="I664" s="31">
        <v>24</v>
      </c>
      <c r="J664" s="34">
        <v>3420</v>
      </c>
      <c r="K664" s="35">
        <v>26</v>
      </c>
    </row>
    <row r="665" spans="1:11" hidden="1" x14ac:dyDescent="0.25">
      <c r="A665" s="30" t="s">
        <v>1346</v>
      </c>
      <c r="B665" s="23" t="s">
        <v>1347</v>
      </c>
      <c r="C665" s="31">
        <v>201</v>
      </c>
      <c r="D665" s="36">
        <v>542631</v>
      </c>
      <c r="E665" s="33">
        <v>83631</v>
      </c>
      <c r="F665" s="31">
        <v>31</v>
      </c>
      <c r="G665" s="34">
        <v>2697.77</v>
      </c>
      <c r="H665" s="33">
        <v>459000</v>
      </c>
      <c r="I665" s="31">
        <v>170</v>
      </c>
      <c r="J665" s="34">
        <v>2700</v>
      </c>
      <c r="K665" s="35">
        <v>31</v>
      </c>
    </row>
    <row r="666" spans="1:11" hidden="1" x14ac:dyDescent="0.25">
      <c r="A666" s="30" t="s">
        <v>1348</v>
      </c>
      <c r="B666" s="23" t="s">
        <v>1349</v>
      </c>
      <c r="C666" s="31">
        <v>9</v>
      </c>
      <c r="D666" s="36">
        <v>25138</v>
      </c>
      <c r="E666" s="33">
        <v>0</v>
      </c>
      <c r="F666" s="31">
        <v>0</v>
      </c>
      <c r="G666" s="34">
        <v>0</v>
      </c>
      <c r="H666" s="33">
        <v>25138</v>
      </c>
      <c r="I666" s="31">
        <v>9</v>
      </c>
      <c r="J666" s="34">
        <v>2700</v>
      </c>
      <c r="K666" s="35">
        <v>0</v>
      </c>
    </row>
    <row r="667" spans="1:11" hidden="1" x14ac:dyDescent="0.25">
      <c r="A667" s="30" t="s">
        <v>1350</v>
      </c>
      <c r="B667" s="23" t="s">
        <v>1351</v>
      </c>
      <c r="C667" s="31">
        <v>38</v>
      </c>
      <c r="D667" s="36">
        <v>131516</v>
      </c>
      <c r="E667" s="33">
        <v>53224</v>
      </c>
      <c r="F667" s="31">
        <v>15</v>
      </c>
      <c r="G667" s="34">
        <v>3548.26</v>
      </c>
      <c r="H667" s="33">
        <v>78292</v>
      </c>
      <c r="I667" s="31">
        <v>23</v>
      </c>
      <c r="J667" s="34">
        <v>3404</v>
      </c>
      <c r="K667" s="35">
        <v>15</v>
      </c>
    </row>
    <row r="668" spans="1:11" hidden="1" x14ac:dyDescent="0.25">
      <c r="A668" s="30" t="s">
        <v>1352</v>
      </c>
      <c r="B668" s="23" t="s">
        <v>1353</v>
      </c>
      <c r="C668" s="31">
        <v>0</v>
      </c>
      <c r="D668" s="36">
        <v>0</v>
      </c>
      <c r="E668" s="33">
        <v>0</v>
      </c>
      <c r="F668" s="31">
        <v>0</v>
      </c>
      <c r="G668" s="34">
        <v>0</v>
      </c>
      <c r="H668" s="33">
        <v>0</v>
      </c>
      <c r="I668" s="31">
        <v>0</v>
      </c>
      <c r="J668" s="34">
        <v>2700</v>
      </c>
      <c r="K668" s="35">
        <v>0</v>
      </c>
    </row>
    <row r="669" spans="1:11" hidden="1" x14ac:dyDescent="0.25">
      <c r="A669" s="30" t="s">
        <v>1354</v>
      </c>
      <c r="B669" s="23" t="s">
        <v>1355</v>
      </c>
      <c r="C669" s="31">
        <v>67</v>
      </c>
      <c r="D669" s="36">
        <v>255097</v>
      </c>
      <c r="E669" s="33">
        <v>129777</v>
      </c>
      <c r="F669" s="31">
        <v>35</v>
      </c>
      <c r="G669" s="34">
        <v>3707.91</v>
      </c>
      <c r="H669" s="33">
        <v>125320</v>
      </c>
      <c r="I669" s="31">
        <v>32</v>
      </c>
      <c r="J669" s="34">
        <v>3883.04</v>
      </c>
      <c r="K669" s="35">
        <v>35</v>
      </c>
    </row>
    <row r="670" spans="1:11" hidden="1" x14ac:dyDescent="0.25">
      <c r="A670" s="30" t="s">
        <v>1356</v>
      </c>
      <c r="B670" s="23" t="s">
        <v>1357</v>
      </c>
      <c r="C670" s="31">
        <v>19</v>
      </c>
      <c r="D670" s="36">
        <v>76781</v>
      </c>
      <c r="E670" s="33">
        <v>0</v>
      </c>
      <c r="F670" s="31">
        <v>0</v>
      </c>
      <c r="G670" s="34">
        <v>0</v>
      </c>
      <c r="H670" s="33">
        <v>76781</v>
      </c>
      <c r="I670" s="31">
        <v>19</v>
      </c>
      <c r="J670" s="34">
        <v>3875.11</v>
      </c>
      <c r="K670" s="35">
        <v>0</v>
      </c>
    </row>
    <row r="671" spans="1:11" hidden="1" x14ac:dyDescent="0.25">
      <c r="A671" s="30" t="s">
        <v>1358</v>
      </c>
      <c r="B671" s="23" t="s">
        <v>1359</v>
      </c>
      <c r="C671" s="31">
        <v>88</v>
      </c>
      <c r="D671" s="36">
        <v>422639</v>
      </c>
      <c r="E671" s="33">
        <v>267951</v>
      </c>
      <c r="F671" s="31">
        <v>67</v>
      </c>
      <c r="G671" s="34">
        <v>3999.26</v>
      </c>
      <c r="H671" s="33">
        <v>154688</v>
      </c>
      <c r="I671" s="31">
        <v>21</v>
      </c>
      <c r="J671" s="34">
        <v>7123.39</v>
      </c>
      <c r="K671" s="35">
        <v>67</v>
      </c>
    </row>
    <row r="672" spans="1:11" hidden="1" x14ac:dyDescent="0.25">
      <c r="A672" s="30" t="s">
        <v>1360</v>
      </c>
      <c r="B672" s="23" t="s">
        <v>1361</v>
      </c>
      <c r="C672" s="31">
        <v>0</v>
      </c>
      <c r="D672" s="36">
        <v>0</v>
      </c>
      <c r="E672" s="33">
        <v>0</v>
      </c>
      <c r="F672" s="31">
        <v>0</v>
      </c>
      <c r="G672" s="34">
        <v>0</v>
      </c>
      <c r="H672" s="33">
        <v>0</v>
      </c>
      <c r="I672" s="31">
        <v>0</v>
      </c>
      <c r="J672" s="34">
        <v>2700</v>
      </c>
      <c r="K672" s="35">
        <v>0</v>
      </c>
    </row>
    <row r="673" spans="1:11" hidden="1" x14ac:dyDescent="0.25">
      <c r="A673" s="30" t="s">
        <v>1362</v>
      </c>
      <c r="B673" s="23" t="s">
        <v>1363</v>
      </c>
      <c r="C673" s="31">
        <v>0</v>
      </c>
      <c r="D673" s="36">
        <v>0</v>
      </c>
      <c r="E673" s="33">
        <v>0</v>
      </c>
      <c r="F673" s="31">
        <v>0</v>
      </c>
      <c r="G673" s="34">
        <v>0</v>
      </c>
      <c r="H673" s="33">
        <v>0</v>
      </c>
      <c r="I673" s="31">
        <v>0</v>
      </c>
      <c r="J673" s="34">
        <v>3424</v>
      </c>
      <c r="K673" s="35">
        <v>0</v>
      </c>
    </row>
    <row r="674" spans="1:11" hidden="1" x14ac:dyDescent="0.25">
      <c r="A674" s="30" t="s">
        <v>1364</v>
      </c>
      <c r="B674" s="23" t="s">
        <v>1365</v>
      </c>
      <c r="C674" s="31">
        <v>1581</v>
      </c>
      <c r="D674" s="36">
        <v>4269388</v>
      </c>
      <c r="E674" s="33">
        <v>4269388</v>
      </c>
      <c r="F674" s="31">
        <v>1581</v>
      </c>
      <c r="G674" s="34">
        <v>2700.43</v>
      </c>
      <c r="H674" s="33">
        <v>0</v>
      </c>
      <c r="I674" s="31">
        <v>0</v>
      </c>
      <c r="J674" s="34">
        <v>3461.59</v>
      </c>
      <c r="K674" s="35">
        <v>1581</v>
      </c>
    </row>
    <row r="675" spans="1:11" hidden="1" x14ac:dyDescent="0.25">
      <c r="A675" s="30" t="s">
        <v>1366</v>
      </c>
      <c r="B675" s="23" t="s">
        <v>1367</v>
      </c>
      <c r="C675" s="31">
        <v>0</v>
      </c>
      <c r="D675" s="36">
        <v>0</v>
      </c>
      <c r="E675" s="33">
        <v>0</v>
      </c>
      <c r="F675" s="31">
        <v>0</v>
      </c>
      <c r="G675" s="34">
        <v>0</v>
      </c>
      <c r="H675" s="33">
        <v>0</v>
      </c>
      <c r="I675" s="31">
        <v>0</v>
      </c>
      <c r="J675" s="34">
        <v>4505.7700000000004</v>
      </c>
      <c r="K675" s="35">
        <v>0</v>
      </c>
    </row>
    <row r="676" spans="1:11" hidden="1" x14ac:dyDescent="0.25">
      <c r="A676" s="30" t="s">
        <v>1368</v>
      </c>
      <c r="B676" s="23" t="s">
        <v>1369</v>
      </c>
      <c r="C676" s="31">
        <v>122</v>
      </c>
      <c r="D676" s="36">
        <v>497513</v>
      </c>
      <c r="E676" s="33">
        <v>370540</v>
      </c>
      <c r="F676" s="31">
        <v>95</v>
      </c>
      <c r="G676" s="34">
        <v>3900.42</v>
      </c>
      <c r="H676" s="33">
        <v>126973</v>
      </c>
      <c r="I676" s="31">
        <v>27</v>
      </c>
      <c r="J676" s="34">
        <v>4641.96</v>
      </c>
      <c r="K676" s="35">
        <v>95</v>
      </c>
    </row>
    <row r="677" spans="1:11" hidden="1" x14ac:dyDescent="0.25">
      <c r="A677" s="37" t="s">
        <v>1370</v>
      </c>
      <c r="B677" s="38" t="s">
        <v>1371</v>
      </c>
      <c r="C677" s="39">
        <v>0</v>
      </c>
      <c r="D677" s="40">
        <v>0</v>
      </c>
      <c r="E677" s="41">
        <v>0</v>
      </c>
      <c r="F677" s="39">
        <v>0</v>
      </c>
      <c r="G677" s="42">
        <v>0</v>
      </c>
      <c r="H677" s="41">
        <v>0</v>
      </c>
      <c r="I677" s="39">
        <v>0</v>
      </c>
      <c r="J677" s="42">
        <v>2700</v>
      </c>
      <c r="K677" s="43">
        <v>0</v>
      </c>
    </row>
    <row r="678" spans="1:11" hidden="1" x14ac:dyDescent="0.25">
      <c r="A678" s="30" t="s">
        <v>1372</v>
      </c>
      <c r="B678" s="23" t="s">
        <v>1373</v>
      </c>
      <c r="C678" s="31">
        <v>99171</v>
      </c>
      <c r="D678" s="36">
        <v>385034734</v>
      </c>
      <c r="E678" s="33">
        <v>287929826</v>
      </c>
      <c r="F678" s="31">
        <v>72256</v>
      </c>
      <c r="G678" s="44" t="s">
        <v>1374</v>
      </c>
      <c r="H678" s="33">
        <v>97468687</v>
      </c>
      <c r="I678" s="31">
        <v>26915</v>
      </c>
      <c r="J678" s="44" t="s">
        <v>1374</v>
      </c>
      <c r="K678" s="35">
        <v>72067</v>
      </c>
    </row>
    <row r="679" spans="1:11" hidden="1" x14ac:dyDescent="0.25"/>
    <row r="680" spans="1:11" hidden="1" x14ac:dyDescent="0.25">
      <c r="A680" s="30" t="s">
        <v>1375</v>
      </c>
    </row>
  </sheetData>
  <sheetProtection password="9EEA" sheet="1" objects="1" scenarios="1" selectLockedCells="1" selectUnlockedCell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H7" workbookViewId="0">
      <selection activeCell="L13" sqref="L13"/>
    </sheetView>
  </sheetViews>
  <sheetFormatPr defaultRowHeight="15" x14ac:dyDescent="0.25"/>
  <cols>
    <col min="1" max="1" width="29.140625" style="23" hidden="1" customWidth="1"/>
    <col min="2" max="2" width="44.5703125" style="23" hidden="1" customWidth="1"/>
    <col min="3" max="3" width="44" style="23" hidden="1" customWidth="1"/>
    <col min="4" max="5" width="27.7109375" style="23" hidden="1" customWidth="1"/>
    <col min="6" max="6" width="18.42578125" style="23" hidden="1" customWidth="1"/>
    <col min="7" max="7" width="0" style="23" hidden="1" customWidth="1"/>
    <col min="8" max="16384" width="9.140625" style="23"/>
  </cols>
  <sheetData>
    <row r="1" spans="1:7" x14ac:dyDescent="0.25">
      <c r="A1" s="45" t="s">
        <v>0</v>
      </c>
      <c r="B1" s="45" t="s">
        <v>1377</v>
      </c>
      <c r="C1" s="45" t="s">
        <v>1388</v>
      </c>
      <c r="D1" s="45" t="s">
        <v>1395</v>
      </c>
      <c r="F1" s="45" t="s">
        <v>1400</v>
      </c>
      <c r="G1" s="45" t="s">
        <v>1401</v>
      </c>
    </row>
    <row r="2" spans="1:7" x14ac:dyDescent="0.25">
      <c r="A2" s="46" t="s">
        <v>1378</v>
      </c>
      <c r="B2" s="46" t="s">
        <v>1384</v>
      </c>
      <c r="C2" s="46" t="s">
        <v>1389</v>
      </c>
      <c r="D2" s="46" t="s">
        <v>1396</v>
      </c>
      <c r="E2" s="46"/>
      <c r="F2" s="23" t="s">
        <v>1402</v>
      </c>
      <c r="G2" s="23" t="s">
        <v>1402</v>
      </c>
    </row>
    <row r="3" spans="1:7" x14ac:dyDescent="0.25">
      <c r="A3" s="46" t="s">
        <v>1379</v>
      </c>
      <c r="B3" s="46" t="s">
        <v>1385</v>
      </c>
      <c r="C3" s="46" t="s">
        <v>1390</v>
      </c>
      <c r="D3" s="46" t="s">
        <v>1399</v>
      </c>
      <c r="E3" s="46"/>
      <c r="F3" s="23" t="s">
        <v>1403</v>
      </c>
      <c r="G3" s="23" t="s">
        <v>1403</v>
      </c>
    </row>
    <row r="4" spans="1:7" x14ac:dyDescent="0.25">
      <c r="A4" s="46" t="s">
        <v>1380</v>
      </c>
      <c r="B4" s="46" t="s">
        <v>1386</v>
      </c>
      <c r="C4" s="46" t="s">
        <v>1391</v>
      </c>
      <c r="D4" s="46" t="s">
        <v>1397</v>
      </c>
      <c r="E4" s="46"/>
      <c r="G4" s="46" t="s">
        <v>1424</v>
      </c>
    </row>
    <row r="5" spans="1:7" x14ac:dyDescent="0.25">
      <c r="A5" s="46" t="s">
        <v>1381</v>
      </c>
      <c r="B5" s="46" t="s">
        <v>1387</v>
      </c>
      <c r="C5" s="46" t="s">
        <v>1392</v>
      </c>
      <c r="D5" s="46" t="s">
        <v>1398</v>
      </c>
      <c r="E5" s="46"/>
    </row>
    <row r="6" spans="1:7" x14ac:dyDescent="0.25">
      <c r="A6" s="46" t="s">
        <v>1382</v>
      </c>
      <c r="B6" s="46" t="s">
        <v>1429</v>
      </c>
      <c r="C6" s="46" t="s">
        <v>1393</v>
      </c>
      <c r="D6" s="46" t="s">
        <v>1428</v>
      </c>
      <c r="E6" s="46"/>
    </row>
    <row r="7" spans="1:7" x14ac:dyDescent="0.25">
      <c r="A7" s="46" t="s">
        <v>1383</v>
      </c>
      <c r="B7" s="46" t="s">
        <v>1430</v>
      </c>
      <c r="C7" s="46" t="s">
        <v>1394</v>
      </c>
      <c r="D7" s="46" t="s">
        <v>1424</v>
      </c>
      <c r="E7" s="46"/>
    </row>
    <row r="8" spans="1:7" x14ac:dyDescent="0.25">
      <c r="A8" s="46"/>
      <c r="B8" s="46" t="s">
        <v>1428</v>
      </c>
      <c r="C8" s="46" t="s">
        <v>1428</v>
      </c>
      <c r="D8" s="46"/>
      <c r="E8" s="46"/>
    </row>
    <row r="9" spans="1:7" x14ac:dyDescent="0.25">
      <c r="B9" s="46" t="s">
        <v>1424</v>
      </c>
      <c r="C9" s="46" t="s">
        <v>1424</v>
      </c>
    </row>
  </sheetData>
  <sheetProtection password="9EEA"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Application Information</vt:lpstr>
      <vt:lpstr>BEDS CODES</vt:lpstr>
      <vt:lpstr>DATA</vt:lpstr>
      <vt:lpstr>Allocations</vt:lpstr>
      <vt:lpstr>Drop Down Menu List</vt:lpstr>
      <vt:lpstr>'BEDS CODES'!Allocations</vt:lpstr>
      <vt:lpstr>Allocations</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Mejia</dc:creator>
  <cp:lastModifiedBy>Suzanne</cp:lastModifiedBy>
  <cp:lastPrinted>2014-05-15T20:33:20Z</cp:lastPrinted>
  <dcterms:created xsi:type="dcterms:W3CDTF">2014-04-15T17:07:40Z</dcterms:created>
  <dcterms:modified xsi:type="dcterms:W3CDTF">2014-05-30T22:10:34Z</dcterms:modified>
</cp:coreProperties>
</file>